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6" windowWidth="15480" windowHeight="73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40" i="1" l="1"/>
  <c r="D40" i="1"/>
  <c r="F40" i="1"/>
  <c r="G40" i="1"/>
  <c r="K40" i="1"/>
  <c r="L40" i="1"/>
  <c r="M40" i="1"/>
  <c r="N40" i="1"/>
  <c r="C40" i="1"/>
  <c r="AD39" i="1"/>
  <c r="D39" i="1"/>
  <c r="F39" i="1"/>
  <c r="G39" i="1"/>
  <c r="K39" i="1"/>
  <c r="L39" i="1"/>
  <c r="M39" i="1"/>
  <c r="N39" i="1"/>
  <c r="C39" i="1"/>
  <c r="D22" i="1"/>
  <c r="F22" i="1"/>
  <c r="G22" i="1"/>
  <c r="H22" i="1"/>
  <c r="I22" i="1"/>
  <c r="J22" i="1"/>
  <c r="K22" i="1"/>
  <c r="M22" i="1"/>
  <c r="N22" i="1"/>
  <c r="O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C22" i="1"/>
  <c r="D21" i="1"/>
  <c r="E21" i="1"/>
  <c r="F21" i="1"/>
  <c r="G21" i="1"/>
  <c r="H21" i="1"/>
  <c r="I21" i="1"/>
  <c r="J21" i="1"/>
  <c r="K21" i="1"/>
  <c r="M21" i="1"/>
  <c r="N21" i="1"/>
  <c r="O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C21" i="1"/>
  <c r="N34" i="1"/>
  <c r="G34" i="1"/>
  <c r="AC16" i="1"/>
  <c r="X16" i="1"/>
  <c r="R16" i="1"/>
  <c r="N16" i="1"/>
  <c r="G16" i="1"/>
  <c r="AD34" i="1" l="1"/>
  <c r="AD16" i="1"/>
  <c r="J16" i="1"/>
  <c r="N33" i="1"/>
  <c r="G33" i="1"/>
  <c r="AC15" i="1"/>
  <c r="X15" i="1"/>
  <c r="R15" i="1"/>
  <c r="N15" i="1"/>
  <c r="G15" i="1"/>
  <c r="AD33" i="1" l="1"/>
  <c r="J15" i="1"/>
  <c r="AD15" i="1" s="1"/>
  <c r="R14" i="1" l="1"/>
  <c r="N32" i="1" l="1"/>
  <c r="G32" i="1"/>
  <c r="N31" i="1"/>
  <c r="G31" i="1"/>
  <c r="AC14" i="1"/>
  <c r="X14" i="1"/>
  <c r="N14" i="1"/>
  <c r="G14" i="1"/>
  <c r="AC13" i="1"/>
  <c r="X13" i="1"/>
  <c r="R13" i="1"/>
  <c r="N13" i="1"/>
  <c r="G13" i="1"/>
  <c r="AD31" i="1" l="1"/>
  <c r="AD32" i="1"/>
  <c r="J14" i="1"/>
  <c r="J13" i="1"/>
  <c r="AD13" i="1" s="1"/>
  <c r="X12" i="1"/>
  <c r="R12" i="1"/>
  <c r="AC12" i="1"/>
  <c r="G12" i="1"/>
  <c r="J12" i="1" s="1"/>
  <c r="G30" i="1"/>
  <c r="N30" i="1"/>
  <c r="N12" i="1"/>
  <c r="AD14" i="1" l="1"/>
  <c r="AD30" i="1"/>
  <c r="AD12" i="1"/>
  <c r="N29" i="1"/>
  <c r="G29" i="1"/>
  <c r="AC11" i="1"/>
  <c r="X11" i="1"/>
  <c r="R11" i="1"/>
  <c r="N11" i="1"/>
  <c r="G11" i="1"/>
  <c r="AD29" i="1" l="1"/>
  <c r="J11" i="1"/>
  <c r="AD11" i="1" s="1"/>
  <c r="AC10" i="1"/>
  <c r="N28" i="1"/>
  <c r="G28" i="1"/>
  <c r="X10" i="1"/>
  <c r="R10" i="1"/>
  <c r="N10" i="1"/>
  <c r="G10" i="1"/>
  <c r="AD28" i="1" l="1"/>
  <c r="J10" i="1"/>
  <c r="AD10" i="1" s="1"/>
  <c r="N27" i="1"/>
  <c r="G27" i="1"/>
  <c r="AD27" i="1" l="1"/>
  <c r="N26" i="1"/>
  <c r="G26" i="1"/>
  <c r="AD26" i="1" s="1"/>
  <c r="N25" i="1"/>
  <c r="G25" i="1"/>
  <c r="AD25" i="1" s="1"/>
  <c r="N24" i="1"/>
  <c r="G24" i="1"/>
  <c r="AC9" i="1"/>
  <c r="X9" i="1"/>
  <c r="R9" i="1"/>
  <c r="N9" i="1"/>
  <c r="G9" i="1"/>
  <c r="AC8" i="1"/>
  <c r="X8" i="1"/>
  <c r="R8" i="1"/>
  <c r="N8" i="1"/>
  <c r="G8" i="1"/>
  <c r="AC7" i="1"/>
  <c r="X7" i="1"/>
  <c r="R7" i="1"/>
  <c r="N7" i="1"/>
  <c r="G7" i="1"/>
  <c r="AC6" i="1"/>
  <c r="X6" i="1"/>
  <c r="R6" i="1"/>
  <c r="N6" i="1"/>
  <c r="G6" i="1"/>
  <c r="J9" i="1" l="1"/>
  <c r="AD9" i="1" s="1"/>
  <c r="J6" i="1"/>
  <c r="J8" i="1"/>
  <c r="AD24" i="1"/>
  <c r="J7" i="1"/>
  <c r="AD7" i="1" s="1"/>
  <c r="AD8" i="1" l="1"/>
  <c r="AD6" i="1"/>
</calcChain>
</file>

<file path=xl/sharedStrings.xml><?xml version="1.0" encoding="utf-8"?>
<sst xmlns="http://schemas.openxmlformats.org/spreadsheetml/2006/main" count="74" uniqueCount="54">
  <si>
    <t>Товарлардын аталышы</t>
  </si>
  <si>
    <t>Дата</t>
  </si>
  <si>
    <t>Бишкек шаары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</si>
  <si>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</si>
  <si>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</si>
  <si>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</si>
  <si>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</si>
  <si>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</si>
  <si>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</si>
  <si>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</si>
  <si>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</si>
  <si>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</si>
  <si>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</si>
  <si>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</si>
  <si>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</si>
  <si>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</si>
  <si>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</si>
  <si>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</si>
  <si>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</si>
  <si>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</si>
  <si>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</si>
  <si>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</si>
  <si>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</si>
  <si>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</si>
  <si>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</si>
  <si>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</si>
  <si>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</si>
  <si>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</si>
  <si>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Ысык-Көл областы</t>
  </si>
  <si>
    <t>Балыкчы шаары</t>
  </si>
  <si>
    <t>айдын башы менен салыштырмалуу өзгөрүүнүн % (%  изменения к началу месяца)</t>
  </si>
  <si>
    <t>жылытуу сезонунун башталышы менен салыштырмалуу өзгөрүүнүн % (%  к началу отопительного сезона)</t>
  </si>
  <si>
    <t>Комур (уголь)</t>
  </si>
  <si>
    <t>тонна</t>
  </si>
  <si>
    <t>(жергиликтуу)</t>
  </si>
  <si>
    <t>Комур</t>
  </si>
  <si>
    <t>(уголь)</t>
  </si>
  <si>
    <t>(импорттук)</t>
  </si>
  <si>
    <t>2020 -ж</t>
  </si>
  <si>
    <t xml:space="preserve">Данные по мониторингу розничных цен на топливный уголь по Кыргызской Республики на 2020 года  </t>
  </si>
  <si>
    <t>Кыргыз Республикасынын көмүр отундарынын бааларына жүргүзгөн байкоосунун 2020-жылдын карата маалымат</t>
  </si>
  <si>
    <t>2020 - ж.</t>
  </si>
  <si>
    <t>03.09.2020-ж.</t>
  </si>
  <si>
    <t>08.09.2020-ж.</t>
  </si>
  <si>
    <t>10.09.2020-ж.</t>
  </si>
  <si>
    <t>15.09.2020-ж.</t>
  </si>
  <si>
    <t>17.09.2020-ж.</t>
  </si>
  <si>
    <t>22.09.2020-ж.</t>
  </si>
  <si>
    <t>24.09.2020-ж.</t>
  </si>
  <si>
    <t>29.09.2020-ж.</t>
  </si>
  <si>
    <t>01.10.2020-ж.</t>
  </si>
  <si>
    <t>15.10.2020-ж.</t>
  </si>
  <si>
    <t>исп. Осмонова З.О. 62-41-45</t>
  </si>
  <si>
    <t>22.10.2020-ж.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</si>
</sst>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97_Oktom_Times"/>
      <family val="1"/>
    </font>
    <font>
      <sz val="10.5"/>
      <name val="2003_Oktom_TimesXP"/>
      <family val="1"/>
      <charset val="204"/>
    </font>
    <font>
      <sz val="10"/>
      <name val="A97_Oktom_Times"/>
      <family val="1"/>
    </font>
    <font>
      <sz val="9"/>
      <color theme="1"/>
      <name val="A97_Oktom_Times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2003_Oktom_TimesXP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2003_Oktom_TimesXP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2003_Oktom_TimesXP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19" zoomScaleNormal="100" workbookViewId="0">
      <selection activeCell="J40" sqref="J40"/>
    </sheetView>
  </sheetViews>
  <sheetFormatPr defaultRowHeight="14.4"/>
  <cols>
    <col min="1" max="1" width="15.109375" customWidth="1"/>
    <col min="2" max="2" width="34.5546875" customWidth="1"/>
    <col min="24" max="29" width="8.88671875" customWidth="1"/>
    <col min="30" max="30" width="15.109375" customWidth="1"/>
  </cols>
  <sheetData>
    <row r="1" spans="1:30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5" customHeight="1">
      <c r="A2" s="61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>
      <c r="A3" s="63" t="s">
        <v>0</v>
      </c>
      <c r="B3" s="65" t="s">
        <v>1</v>
      </c>
      <c r="C3" s="54" t="s">
        <v>2</v>
      </c>
      <c r="D3" s="51" t="s">
        <v>28</v>
      </c>
      <c r="E3" s="52"/>
      <c r="F3" s="53"/>
      <c r="G3" s="58" t="s">
        <v>28</v>
      </c>
      <c r="H3" s="51" t="s">
        <v>3</v>
      </c>
      <c r="I3" s="53"/>
      <c r="J3" s="58" t="s">
        <v>3</v>
      </c>
      <c r="K3" s="54" t="s">
        <v>4</v>
      </c>
      <c r="L3" s="51" t="s">
        <v>5</v>
      </c>
      <c r="M3" s="53"/>
      <c r="N3" s="58" t="s">
        <v>5</v>
      </c>
      <c r="O3" s="51" t="s">
        <v>6</v>
      </c>
      <c r="P3" s="52"/>
      <c r="Q3" s="53"/>
      <c r="R3" s="54" t="s">
        <v>6</v>
      </c>
      <c r="S3" s="51" t="s">
        <v>7</v>
      </c>
      <c r="T3" s="56"/>
      <c r="U3" s="56"/>
      <c r="V3" s="56"/>
      <c r="W3" s="57"/>
      <c r="X3" s="58" t="s">
        <v>7</v>
      </c>
      <c r="Y3" s="68" t="s">
        <v>8</v>
      </c>
      <c r="Z3" s="69" t="s">
        <v>9</v>
      </c>
      <c r="AA3" s="70"/>
      <c r="AB3" s="71"/>
      <c r="AC3" s="72" t="s">
        <v>9</v>
      </c>
      <c r="AD3" s="58" t="s">
        <v>10</v>
      </c>
    </row>
    <row r="4" spans="1:30" ht="39.6">
      <c r="A4" s="64"/>
      <c r="B4" s="65"/>
      <c r="C4" s="66"/>
      <c r="D4" s="1" t="s">
        <v>29</v>
      </c>
      <c r="E4" s="1" t="s">
        <v>11</v>
      </c>
      <c r="F4" s="1" t="s">
        <v>12</v>
      </c>
      <c r="G4" s="66"/>
      <c r="H4" s="1" t="s">
        <v>13</v>
      </c>
      <c r="I4" s="1" t="s">
        <v>14</v>
      </c>
      <c r="J4" s="67"/>
      <c r="K4" s="66"/>
      <c r="L4" s="2" t="s">
        <v>15</v>
      </c>
      <c r="M4" s="2" t="s">
        <v>16</v>
      </c>
      <c r="N4" s="55"/>
      <c r="O4" s="2" t="s">
        <v>17</v>
      </c>
      <c r="P4" s="2" t="s">
        <v>18</v>
      </c>
      <c r="Q4" s="2" t="s">
        <v>19</v>
      </c>
      <c r="R4" s="55"/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55"/>
      <c r="Y4" s="54"/>
      <c r="Z4" s="2" t="s">
        <v>25</v>
      </c>
      <c r="AA4" s="2" t="s">
        <v>26</v>
      </c>
      <c r="AB4" s="2" t="s">
        <v>27</v>
      </c>
      <c r="AC4" s="58"/>
      <c r="AD4" s="73"/>
    </row>
    <row r="5" spans="1:30">
      <c r="A5" s="36" t="s">
        <v>32</v>
      </c>
      <c r="B5" s="17" t="s">
        <v>38</v>
      </c>
      <c r="C5" s="15"/>
      <c r="D5" s="10"/>
      <c r="E5" s="10"/>
      <c r="F5" s="10"/>
      <c r="G5" s="15"/>
      <c r="H5" s="10"/>
      <c r="I5" s="10"/>
      <c r="J5" s="15"/>
      <c r="K5" s="15"/>
      <c r="L5" s="10"/>
      <c r="M5" s="10"/>
      <c r="N5" s="18"/>
      <c r="O5" s="8"/>
      <c r="P5" s="8"/>
      <c r="Q5" s="9"/>
      <c r="R5" s="11"/>
      <c r="S5" s="6"/>
      <c r="T5" s="6"/>
      <c r="U5" s="6"/>
      <c r="V5" s="6"/>
      <c r="W5" s="6"/>
      <c r="X5" s="11"/>
      <c r="Y5" s="12"/>
      <c r="Z5" s="7"/>
      <c r="AA5" s="7"/>
      <c r="AB5" s="7"/>
      <c r="AC5" s="4"/>
      <c r="AD5" s="13"/>
    </row>
    <row r="6" spans="1:30">
      <c r="A6" s="36" t="s">
        <v>33</v>
      </c>
      <c r="B6" s="45" t="s">
        <v>42</v>
      </c>
      <c r="C6" s="46">
        <v>3500</v>
      </c>
      <c r="D6" s="46">
        <v>3325</v>
      </c>
      <c r="E6" s="46"/>
      <c r="F6" s="46">
        <v>4400</v>
      </c>
      <c r="G6" s="10">
        <f t="shared" ref="G6:G8" si="0">AVERAGE(D6:F6)</f>
        <v>3862.5</v>
      </c>
      <c r="H6" s="46">
        <v>3450</v>
      </c>
      <c r="I6" s="46">
        <v>3050</v>
      </c>
      <c r="J6" s="10">
        <f t="shared" ref="J6:J8" si="1">AVERAGE(G6:I6)</f>
        <v>3454.1666666666665</v>
      </c>
      <c r="K6" s="46">
        <v>4100</v>
      </c>
      <c r="L6" s="10"/>
      <c r="M6" s="46">
        <v>3900</v>
      </c>
      <c r="N6" s="21">
        <f t="shared" ref="N6:N8" si="2">AVERAGE(L6:M6)</f>
        <v>3900</v>
      </c>
      <c r="O6" s="47">
        <v>6500</v>
      </c>
      <c r="P6" s="47"/>
      <c r="Q6" s="48"/>
      <c r="R6" s="24">
        <f t="shared" ref="R6:R8" si="3">AVERAGE(O6:Q6)</f>
        <v>6500</v>
      </c>
      <c r="S6" s="49">
        <v>3550</v>
      </c>
      <c r="T6" s="49">
        <v>4100</v>
      </c>
      <c r="U6" s="49">
        <v>4000</v>
      </c>
      <c r="V6" s="49">
        <v>3900</v>
      </c>
      <c r="W6" s="49">
        <v>3350</v>
      </c>
      <c r="X6" s="25">
        <f t="shared" ref="X6:X8" si="4">AVERAGE(S6:W6)</f>
        <v>3780</v>
      </c>
      <c r="Y6" s="50">
        <v>5250</v>
      </c>
      <c r="Z6" s="10"/>
      <c r="AA6" s="10"/>
      <c r="AB6" s="10"/>
      <c r="AC6" s="15" t="e">
        <f t="shared" ref="AC6:AC14" si="5">AVERAGE(Z6:AB6)</f>
        <v>#DIV/0!</v>
      </c>
      <c r="AD6" s="23" t="e">
        <f t="shared" ref="AD6:AD14" si="6">(C6+G6+J6+K6+N6+R6+X6+Y6+AC6)/9</f>
        <v>#DIV/0!</v>
      </c>
    </row>
    <row r="7" spans="1:30" ht="18" customHeight="1">
      <c r="A7" s="36" t="s">
        <v>34</v>
      </c>
      <c r="B7" s="45" t="s">
        <v>43</v>
      </c>
      <c r="C7" s="46">
        <v>3500</v>
      </c>
      <c r="D7" s="46">
        <v>3325</v>
      </c>
      <c r="E7" s="46"/>
      <c r="F7" s="46">
        <v>4400</v>
      </c>
      <c r="G7" s="10">
        <f t="shared" si="0"/>
        <v>3862.5</v>
      </c>
      <c r="H7" s="46">
        <v>3450</v>
      </c>
      <c r="I7" s="46">
        <v>3050</v>
      </c>
      <c r="J7" s="10">
        <f t="shared" si="1"/>
        <v>3454.1666666666665</v>
      </c>
      <c r="K7" s="46">
        <v>4100</v>
      </c>
      <c r="L7" s="10"/>
      <c r="M7" s="46">
        <v>3850</v>
      </c>
      <c r="N7" s="21">
        <f t="shared" si="2"/>
        <v>3850</v>
      </c>
      <c r="O7" s="47">
        <v>6500</v>
      </c>
      <c r="P7" s="47"/>
      <c r="Q7" s="48"/>
      <c r="R7" s="24">
        <f t="shared" si="3"/>
        <v>6500</v>
      </c>
      <c r="S7" s="49">
        <v>4000</v>
      </c>
      <c r="T7" s="49">
        <v>4100</v>
      </c>
      <c r="U7" s="49">
        <v>3900</v>
      </c>
      <c r="V7" s="49">
        <v>3900</v>
      </c>
      <c r="W7" s="49">
        <v>3350</v>
      </c>
      <c r="X7" s="25">
        <f t="shared" si="4"/>
        <v>3850</v>
      </c>
      <c r="Y7" s="50">
        <v>5250</v>
      </c>
      <c r="Z7" s="46">
        <v>5500</v>
      </c>
      <c r="AA7" s="46">
        <v>5500</v>
      </c>
      <c r="AB7" s="46">
        <v>5300</v>
      </c>
      <c r="AC7" s="15">
        <f t="shared" si="5"/>
        <v>5433.333333333333</v>
      </c>
      <c r="AD7" s="23">
        <f t="shared" si="6"/>
        <v>4422.2222222222226</v>
      </c>
    </row>
    <row r="8" spans="1:30">
      <c r="A8" s="3"/>
      <c r="B8" s="45" t="s">
        <v>44</v>
      </c>
      <c r="C8" s="46">
        <v>3500</v>
      </c>
      <c r="D8" s="46">
        <v>3325</v>
      </c>
      <c r="E8" s="46"/>
      <c r="F8" s="46">
        <v>4500</v>
      </c>
      <c r="G8" s="10">
        <f t="shared" si="0"/>
        <v>3912.5</v>
      </c>
      <c r="H8" s="46">
        <v>3450</v>
      </c>
      <c r="I8" s="46">
        <v>3050</v>
      </c>
      <c r="J8" s="10">
        <f t="shared" si="1"/>
        <v>3470.8333333333335</v>
      </c>
      <c r="K8" s="46">
        <v>4100</v>
      </c>
      <c r="L8" s="10"/>
      <c r="M8" s="46">
        <v>3850</v>
      </c>
      <c r="N8" s="21">
        <f t="shared" si="2"/>
        <v>3850</v>
      </c>
      <c r="O8" s="47">
        <v>6500</v>
      </c>
      <c r="P8" s="47"/>
      <c r="Q8" s="48"/>
      <c r="R8" s="24">
        <f t="shared" si="3"/>
        <v>6500</v>
      </c>
      <c r="S8" s="49">
        <v>4000</v>
      </c>
      <c r="T8" s="49">
        <v>4100</v>
      </c>
      <c r="U8" s="49">
        <v>3900</v>
      </c>
      <c r="V8" s="49">
        <v>3900</v>
      </c>
      <c r="W8" s="49">
        <v>3350</v>
      </c>
      <c r="X8" s="25">
        <f t="shared" si="4"/>
        <v>3850</v>
      </c>
      <c r="Y8" s="50">
        <v>5250</v>
      </c>
      <c r="Z8" s="46">
        <v>5500</v>
      </c>
      <c r="AA8" s="46">
        <v>5500</v>
      </c>
      <c r="AB8" s="46">
        <v>5300</v>
      </c>
      <c r="AC8" s="15">
        <f t="shared" si="5"/>
        <v>5433.333333333333</v>
      </c>
      <c r="AD8" s="23">
        <f t="shared" si="6"/>
        <v>4429.6296296296305</v>
      </c>
    </row>
    <row r="9" spans="1:30">
      <c r="A9" s="3"/>
      <c r="B9" s="45" t="s">
        <v>45</v>
      </c>
      <c r="C9" s="46">
        <v>3500</v>
      </c>
      <c r="D9" s="46">
        <v>3325</v>
      </c>
      <c r="E9" s="46">
        <v>3500</v>
      </c>
      <c r="F9" s="46">
        <v>4500</v>
      </c>
      <c r="G9" s="10">
        <f t="shared" ref="G9:G13" si="7">AVERAGE(D9:F9)</f>
        <v>3775</v>
      </c>
      <c r="H9" s="46">
        <v>3450</v>
      </c>
      <c r="I9" s="46">
        <v>3050</v>
      </c>
      <c r="J9" s="10">
        <f t="shared" ref="J9:J13" si="8">AVERAGE(G9:I9)</f>
        <v>3425</v>
      </c>
      <c r="K9" s="46">
        <v>4200</v>
      </c>
      <c r="L9" s="10"/>
      <c r="M9" s="46">
        <v>3850</v>
      </c>
      <c r="N9" s="21">
        <f t="shared" ref="N9:N13" si="9">AVERAGE(L9:M9)</f>
        <v>3850</v>
      </c>
      <c r="O9" s="47">
        <v>6500</v>
      </c>
      <c r="P9" s="47"/>
      <c r="Q9" s="48"/>
      <c r="R9" s="24">
        <f t="shared" ref="R9:R13" si="10">AVERAGE(O9:Q9)</f>
        <v>6500</v>
      </c>
      <c r="S9" s="49">
        <v>4050</v>
      </c>
      <c r="T9" s="49">
        <v>4100</v>
      </c>
      <c r="U9" s="49">
        <v>3900</v>
      </c>
      <c r="V9" s="49">
        <v>3900</v>
      </c>
      <c r="W9" s="49">
        <v>3350</v>
      </c>
      <c r="X9" s="25">
        <f t="shared" ref="X9:X13" si="11">AVERAGE(S9:W9)</f>
        <v>3860</v>
      </c>
      <c r="Y9" s="50">
        <v>5250</v>
      </c>
      <c r="Z9" s="46">
        <v>5500</v>
      </c>
      <c r="AA9" s="46">
        <v>5500</v>
      </c>
      <c r="AB9" s="46">
        <v>4800</v>
      </c>
      <c r="AC9" s="15">
        <f t="shared" si="5"/>
        <v>5266.666666666667</v>
      </c>
      <c r="AD9" s="23">
        <f t="shared" si="6"/>
        <v>4402.9629629629626</v>
      </c>
    </row>
    <row r="10" spans="1:30">
      <c r="A10" s="3"/>
      <c r="B10" s="45" t="s">
        <v>46</v>
      </c>
      <c r="C10" s="46">
        <v>3500</v>
      </c>
      <c r="D10" s="46">
        <v>3325</v>
      </c>
      <c r="E10" s="46">
        <v>3500</v>
      </c>
      <c r="F10" s="46">
        <v>4500</v>
      </c>
      <c r="G10" s="10">
        <f t="shared" si="7"/>
        <v>3775</v>
      </c>
      <c r="H10" s="46">
        <v>3450</v>
      </c>
      <c r="I10" s="46">
        <v>3050</v>
      </c>
      <c r="J10" s="10">
        <f t="shared" si="8"/>
        <v>3425</v>
      </c>
      <c r="K10" s="46">
        <v>4200</v>
      </c>
      <c r="L10" s="10"/>
      <c r="M10" s="46">
        <v>3850</v>
      </c>
      <c r="N10" s="21">
        <f t="shared" si="9"/>
        <v>3850</v>
      </c>
      <c r="O10" s="47">
        <v>6500</v>
      </c>
      <c r="P10" s="47"/>
      <c r="Q10" s="48"/>
      <c r="R10" s="24">
        <f t="shared" si="10"/>
        <v>6500</v>
      </c>
      <c r="S10" s="49">
        <v>4000</v>
      </c>
      <c r="T10" s="49">
        <v>4100</v>
      </c>
      <c r="U10" s="49">
        <v>3900</v>
      </c>
      <c r="V10" s="49">
        <v>3900</v>
      </c>
      <c r="W10" s="49">
        <v>3350</v>
      </c>
      <c r="X10" s="25">
        <f t="shared" si="11"/>
        <v>3850</v>
      </c>
      <c r="Y10" s="50">
        <v>5250</v>
      </c>
      <c r="Z10" s="46">
        <v>5500</v>
      </c>
      <c r="AA10" s="46">
        <v>5500</v>
      </c>
      <c r="AB10" s="46">
        <v>4800</v>
      </c>
      <c r="AC10" s="15">
        <f t="shared" si="5"/>
        <v>5266.666666666667</v>
      </c>
      <c r="AD10" s="23">
        <f t="shared" si="6"/>
        <v>4401.8518518518513</v>
      </c>
    </row>
    <row r="11" spans="1:30">
      <c r="A11" s="3"/>
      <c r="B11" s="45" t="s">
        <v>47</v>
      </c>
      <c r="C11" s="46">
        <v>3500</v>
      </c>
      <c r="D11" s="46">
        <v>3275</v>
      </c>
      <c r="E11" s="46">
        <v>3500</v>
      </c>
      <c r="F11" s="46">
        <v>4500</v>
      </c>
      <c r="G11" s="10">
        <f t="shared" si="7"/>
        <v>3758.3333333333335</v>
      </c>
      <c r="H11" s="46">
        <v>3450</v>
      </c>
      <c r="I11" s="46">
        <v>3050</v>
      </c>
      <c r="J11" s="10">
        <f t="shared" si="8"/>
        <v>3419.4444444444448</v>
      </c>
      <c r="K11" s="46">
        <v>4350</v>
      </c>
      <c r="L11" s="10"/>
      <c r="M11" s="46">
        <v>3850</v>
      </c>
      <c r="N11" s="21">
        <f t="shared" si="9"/>
        <v>3850</v>
      </c>
      <c r="O11" s="47">
        <v>6500</v>
      </c>
      <c r="P11" s="47"/>
      <c r="Q11" s="48"/>
      <c r="R11" s="24">
        <f t="shared" si="10"/>
        <v>6500</v>
      </c>
      <c r="S11" s="49">
        <v>4050</v>
      </c>
      <c r="T11" s="49">
        <v>4100</v>
      </c>
      <c r="U11" s="49">
        <v>3900</v>
      </c>
      <c r="V11" s="49">
        <v>3900</v>
      </c>
      <c r="W11" s="49">
        <v>3350</v>
      </c>
      <c r="X11" s="25">
        <f t="shared" si="11"/>
        <v>3860</v>
      </c>
      <c r="Y11" s="50">
        <v>5250</v>
      </c>
      <c r="Z11" s="46">
        <v>6000</v>
      </c>
      <c r="AA11" s="46">
        <v>5500</v>
      </c>
      <c r="AB11" s="46">
        <v>4800</v>
      </c>
      <c r="AC11" s="15">
        <f t="shared" si="5"/>
        <v>5433.333333333333</v>
      </c>
      <c r="AD11" s="23">
        <f t="shared" si="6"/>
        <v>4435.6790123456794</v>
      </c>
    </row>
    <row r="12" spans="1:30">
      <c r="A12" s="3"/>
      <c r="B12" s="45" t="s">
        <v>48</v>
      </c>
      <c r="C12" s="46">
        <v>3500</v>
      </c>
      <c r="D12" s="46">
        <v>3275</v>
      </c>
      <c r="E12" s="46">
        <v>3500</v>
      </c>
      <c r="F12" s="46">
        <v>4500</v>
      </c>
      <c r="G12" s="10">
        <f t="shared" si="7"/>
        <v>3758.3333333333335</v>
      </c>
      <c r="H12" s="46">
        <v>3450</v>
      </c>
      <c r="I12" s="46">
        <v>3050</v>
      </c>
      <c r="J12" s="10">
        <f t="shared" si="8"/>
        <v>3419.4444444444448</v>
      </c>
      <c r="K12" s="46">
        <v>4350</v>
      </c>
      <c r="L12" s="10"/>
      <c r="M12" s="46">
        <v>3850</v>
      </c>
      <c r="N12" s="21">
        <f t="shared" si="9"/>
        <v>3850</v>
      </c>
      <c r="O12" s="47">
        <v>6500</v>
      </c>
      <c r="P12" s="47"/>
      <c r="Q12" s="48"/>
      <c r="R12" s="24">
        <f t="shared" si="10"/>
        <v>6500</v>
      </c>
      <c r="S12" s="49">
        <v>4100</v>
      </c>
      <c r="T12" s="49">
        <v>4100</v>
      </c>
      <c r="U12" s="49">
        <v>3900</v>
      </c>
      <c r="V12" s="49">
        <v>3900</v>
      </c>
      <c r="W12" s="49">
        <v>3350</v>
      </c>
      <c r="X12" s="24">
        <f t="shared" si="11"/>
        <v>3870</v>
      </c>
      <c r="Y12" s="50">
        <v>5250</v>
      </c>
      <c r="Z12" s="46">
        <v>6000</v>
      </c>
      <c r="AA12" s="46">
        <v>5500</v>
      </c>
      <c r="AB12" s="46">
        <v>4800</v>
      </c>
      <c r="AC12" s="15">
        <f t="shared" si="5"/>
        <v>5433.333333333333</v>
      </c>
      <c r="AD12" s="23">
        <f t="shared" si="6"/>
        <v>4436.7901234567908</v>
      </c>
    </row>
    <row r="13" spans="1:30">
      <c r="A13" s="3"/>
      <c r="B13" s="45" t="s">
        <v>49</v>
      </c>
      <c r="C13" s="46">
        <v>3500</v>
      </c>
      <c r="D13" s="46">
        <v>3325</v>
      </c>
      <c r="E13" s="46">
        <v>3500</v>
      </c>
      <c r="F13" s="46">
        <v>4600</v>
      </c>
      <c r="G13" s="10">
        <f t="shared" si="7"/>
        <v>3808.3333333333335</v>
      </c>
      <c r="H13" s="46">
        <v>3250</v>
      </c>
      <c r="I13" s="46">
        <v>3250</v>
      </c>
      <c r="J13" s="10">
        <f t="shared" si="8"/>
        <v>3436.1111111111113</v>
      </c>
      <c r="K13" s="46">
        <v>4550</v>
      </c>
      <c r="L13" s="10"/>
      <c r="M13" s="46">
        <v>3850</v>
      </c>
      <c r="N13" s="21">
        <f t="shared" si="9"/>
        <v>3850</v>
      </c>
      <c r="O13" s="47">
        <v>6500</v>
      </c>
      <c r="P13" s="47"/>
      <c r="Q13" s="48"/>
      <c r="R13" s="24">
        <f t="shared" si="10"/>
        <v>6500</v>
      </c>
      <c r="S13" s="49">
        <v>4100</v>
      </c>
      <c r="T13" s="49">
        <v>4100</v>
      </c>
      <c r="U13" s="49">
        <v>3900</v>
      </c>
      <c r="V13" s="49">
        <v>3900</v>
      </c>
      <c r="W13" s="49">
        <v>3350</v>
      </c>
      <c r="X13" s="74">
        <f t="shared" si="11"/>
        <v>3870</v>
      </c>
      <c r="Y13" s="50">
        <v>5250</v>
      </c>
      <c r="Z13" s="46">
        <v>6000</v>
      </c>
      <c r="AA13" s="46">
        <v>5500</v>
      </c>
      <c r="AB13" s="46">
        <v>4800</v>
      </c>
      <c r="AC13" s="15">
        <f t="shared" si="5"/>
        <v>5433.333333333333</v>
      </c>
      <c r="AD13" s="23">
        <f t="shared" si="6"/>
        <v>4466.4197530864203</v>
      </c>
    </row>
    <row r="14" spans="1:30">
      <c r="A14" s="3"/>
      <c r="B14" s="45" t="s">
        <v>50</v>
      </c>
      <c r="C14" s="46">
        <v>3500</v>
      </c>
      <c r="D14" s="46">
        <v>3325</v>
      </c>
      <c r="E14" s="46">
        <v>3500</v>
      </c>
      <c r="F14" s="46">
        <v>4600</v>
      </c>
      <c r="G14" s="10">
        <f t="shared" ref="G14" si="12">AVERAGE(D14:F14)</f>
        <v>3808.3333333333335</v>
      </c>
      <c r="H14" s="46">
        <v>3250</v>
      </c>
      <c r="I14" s="46">
        <v>3000</v>
      </c>
      <c r="J14" s="10">
        <f t="shared" ref="J14" si="13">AVERAGE(G14:I14)</f>
        <v>3352.7777777777778</v>
      </c>
      <c r="K14" s="46">
        <v>4550</v>
      </c>
      <c r="L14" s="10"/>
      <c r="M14" s="46">
        <v>3850</v>
      </c>
      <c r="N14" s="21">
        <f t="shared" ref="N14" si="14">AVERAGE(L14:M14)</f>
        <v>3850</v>
      </c>
      <c r="O14" s="47">
        <v>6500</v>
      </c>
      <c r="P14" s="47"/>
      <c r="Q14" s="48"/>
      <c r="R14" s="24">
        <f t="shared" ref="R14" si="15">AVERAGE(O14:Q14)</f>
        <v>6500</v>
      </c>
      <c r="S14" s="49">
        <v>4100</v>
      </c>
      <c r="T14" s="49">
        <v>4100</v>
      </c>
      <c r="U14" s="49">
        <v>3900</v>
      </c>
      <c r="V14" s="49">
        <v>3900</v>
      </c>
      <c r="W14" s="49">
        <v>3350</v>
      </c>
      <c r="X14" s="74">
        <f t="shared" ref="X14" si="16">AVERAGE(S14:W14)</f>
        <v>3870</v>
      </c>
      <c r="Y14" s="50">
        <v>5250</v>
      </c>
      <c r="Z14" s="46">
        <v>6000</v>
      </c>
      <c r="AA14" s="46">
        <v>5500</v>
      </c>
      <c r="AB14" s="46">
        <v>4800</v>
      </c>
      <c r="AC14" s="15">
        <f t="shared" si="5"/>
        <v>5433.333333333333</v>
      </c>
      <c r="AD14" s="23">
        <f t="shared" si="6"/>
        <v>4457.1604938271603</v>
      </c>
    </row>
    <row r="15" spans="1:30">
      <c r="A15" s="3"/>
      <c r="B15" s="45" t="s">
        <v>51</v>
      </c>
      <c r="C15" s="46">
        <v>4000</v>
      </c>
      <c r="D15" s="46">
        <v>3450</v>
      </c>
      <c r="E15" s="46">
        <v>3700</v>
      </c>
      <c r="F15" s="46">
        <v>4850</v>
      </c>
      <c r="G15" s="10">
        <f t="shared" ref="G15" si="17">AVERAGE(D15:F15)</f>
        <v>4000</v>
      </c>
      <c r="H15" s="46">
        <v>3250</v>
      </c>
      <c r="I15" s="46">
        <v>3000</v>
      </c>
      <c r="J15" s="10">
        <f t="shared" ref="J15" si="18">AVERAGE(G15:I15)</f>
        <v>3416.6666666666665</v>
      </c>
      <c r="K15" s="46">
        <v>4550</v>
      </c>
      <c r="L15" s="10"/>
      <c r="M15" s="46">
        <v>3850</v>
      </c>
      <c r="N15" s="21">
        <f t="shared" ref="N15" si="19">AVERAGE(L15:M15)</f>
        <v>3850</v>
      </c>
      <c r="O15" s="47">
        <v>7500</v>
      </c>
      <c r="P15" s="47"/>
      <c r="Q15" s="48"/>
      <c r="R15" s="24">
        <f t="shared" ref="R15" si="20">AVERAGE(O15:Q15)</f>
        <v>7500</v>
      </c>
      <c r="S15" s="49">
        <v>4150</v>
      </c>
      <c r="T15" s="49">
        <v>4100</v>
      </c>
      <c r="U15" s="49">
        <v>3900</v>
      </c>
      <c r="V15" s="49">
        <v>3900</v>
      </c>
      <c r="W15" s="49">
        <v>3350</v>
      </c>
      <c r="X15" s="74">
        <f t="shared" ref="X15" si="21">AVERAGE(S15:W15)</f>
        <v>3880</v>
      </c>
      <c r="Y15" s="50">
        <v>5250</v>
      </c>
      <c r="Z15" s="46">
        <v>6000</v>
      </c>
      <c r="AA15" s="46">
        <v>5500</v>
      </c>
      <c r="AB15" s="46">
        <v>5500</v>
      </c>
      <c r="AC15" s="15">
        <f t="shared" ref="AC15" si="22">AVERAGE(Z15:AB15)</f>
        <v>5666.666666666667</v>
      </c>
      <c r="AD15" s="23">
        <f t="shared" ref="AD15" si="23">(C15+G15+J15+K15+N15+R15+X15+Y15+AC15)/9</f>
        <v>4679.2592592592591</v>
      </c>
    </row>
    <row r="16" spans="1:30">
      <c r="A16" s="3"/>
      <c r="B16" s="45" t="s">
        <v>53</v>
      </c>
      <c r="C16" s="46">
        <v>4000</v>
      </c>
      <c r="D16" s="46">
        <v>3450</v>
      </c>
      <c r="E16" s="46">
        <v>4000</v>
      </c>
      <c r="F16" s="46">
        <v>4850</v>
      </c>
      <c r="G16" s="10">
        <f t="shared" ref="G16" si="24">AVERAGE(D16:F16)</f>
        <v>4100</v>
      </c>
      <c r="H16" s="46">
        <v>3250</v>
      </c>
      <c r="I16" s="46">
        <v>3100</v>
      </c>
      <c r="J16" s="10">
        <f t="shared" ref="J16" si="25">AVERAGE(G16:I16)</f>
        <v>3483.3333333333335</v>
      </c>
      <c r="K16" s="46">
        <v>4100</v>
      </c>
      <c r="L16" s="10"/>
      <c r="M16" s="46">
        <v>3900</v>
      </c>
      <c r="N16" s="21">
        <f t="shared" ref="N16" si="26">AVERAGE(L16:M16)</f>
        <v>3900</v>
      </c>
      <c r="O16" s="47">
        <v>7500</v>
      </c>
      <c r="P16" s="47">
        <v>7000</v>
      </c>
      <c r="Q16" s="48">
        <v>3500</v>
      </c>
      <c r="R16" s="24">
        <f t="shared" ref="R16" si="27">AVERAGE(O16:Q16)</f>
        <v>6000</v>
      </c>
      <c r="S16" s="49">
        <v>4150</v>
      </c>
      <c r="T16" s="49">
        <v>4100</v>
      </c>
      <c r="U16" s="49">
        <v>3900</v>
      </c>
      <c r="V16" s="49">
        <v>3900</v>
      </c>
      <c r="W16" s="49">
        <v>3350</v>
      </c>
      <c r="X16" s="74">
        <f t="shared" ref="X16" si="28">AVERAGE(S16:W16)</f>
        <v>3880</v>
      </c>
      <c r="Y16" s="50">
        <v>5250</v>
      </c>
      <c r="Z16" s="46">
        <v>6000</v>
      </c>
      <c r="AA16" s="46">
        <v>5500</v>
      </c>
      <c r="AB16" s="46">
        <v>5500</v>
      </c>
      <c r="AC16" s="15">
        <f t="shared" ref="AC16" si="29">AVERAGE(Z16:AB16)</f>
        <v>5666.666666666667</v>
      </c>
      <c r="AD16" s="23">
        <f t="shared" ref="AD16" si="30">(C16+G16+J16+K16+N16+R16+X16+Y16+AC16)/9</f>
        <v>4486.666666666667</v>
      </c>
    </row>
    <row r="17" spans="1:30">
      <c r="A17" s="3"/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8"/>
      <c r="P17" s="8"/>
      <c r="Q17" s="9"/>
      <c r="R17" s="31"/>
      <c r="S17" s="6"/>
      <c r="T17" s="6"/>
      <c r="U17" s="6"/>
      <c r="V17" s="6"/>
      <c r="W17" s="6"/>
      <c r="X17" s="32"/>
      <c r="Y17" s="26"/>
      <c r="Z17" s="10"/>
      <c r="AA17" s="10"/>
      <c r="AB17" s="10"/>
      <c r="AC17" s="15"/>
      <c r="AD17" s="23"/>
    </row>
    <row r="18" spans="1:30">
      <c r="A18" s="3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0"/>
      <c r="O18" s="8"/>
      <c r="P18" s="8"/>
      <c r="Q18" s="9"/>
      <c r="R18" s="31"/>
      <c r="S18" s="6"/>
      <c r="T18" s="6"/>
      <c r="U18" s="6"/>
      <c r="V18" s="6"/>
      <c r="W18" s="6"/>
      <c r="X18" s="32"/>
      <c r="Y18" s="26"/>
      <c r="Z18" s="10"/>
      <c r="AA18" s="10"/>
      <c r="AB18" s="10"/>
      <c r="AC18" s="10"/>
      <c r="AD18" s="23"/>
    </row>
    <row r="19" spans="1:30">
      <c r="A19" s="3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/>
      <c r="O19" s="19"/>
      <c r="P19" s="19"/>
      <c r="Q19" s="20"/>
      <c r="R19" s="31"/>
      <c r="S19" s="37"/>
      <c r="T19" s="37"/>
      <c r="U19" s="37"/>
      <c r="V19" s="37"/>
      <c r="W19" s="37"/>
      <c r="X19" s="38"/>
      <c r="Y19" s="39"/>
      <c r="Z19" s="40"/>
      <c r="AA19" s="40"/>
      <c r="AB19" s="40"/>
      <c r="AC19" s="40"/>
      <c r="AD19" s="13"/>
    </row>
    <row r="20" spans="1:30">
      <c r="A20" s="3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/>
      <c r="P20" s="19"/>
      <c r="Q20" s="20"/>
      <c r="R20" s="31"/>
      <c r="S20" s="37"/>
      <c r="T20" s="37"/>
      <c r="U20" s="37"/>
      <c r="V20" s="37"/>
      <c r="W20" s="37"/>
      <c r="X20" s="38"/>
      <c r="Y20" s="39"/>
      <c r="Z20" s="40"/>
      <c r="AA20" s="40"/>
      <c r="AB20" s="40"/>
      <c r="AC20" s="40"/>
      <c r="AD20" s="13"/>
    </row>
    <row r="21" spans="1:30" ht="26.4" customHeight="1">
      <c r="A21" s="3"/>
      <c r="B21" s="16" t="s">
        <v>30</v>
      </c>
      <c r="C21" s="15">
        <f>C11*100/C16-100</f>
        <v>-12.5</v>
      </c>
      <c r="D21" s="15">
        <f t="shared" ref="D21:AD21" si="31">D11*100/D16-100</f>
        <v>-5.0724637681159379</v>
      </c>
      <c r="E21" s="15">
        <f t="shared" si="31"/>
        <v>-12.5</v>
      </c>
      <c r="F21" s="15">
        <f t="shared" si="31"/>
        <v>-7.2164948453608275</v>
      </c>
      <c r="G21" s="15">
        <f t="shared" si="31"/>
        <v>-8.3333333333333286</v>
      </c>
      <c r="H21" s="15">
        <f t="shared" si="31"/>
        <v>6.1538461538461604</v>
      </c>
      <c r="I21" s="15">
        <f t="shared" si="31"/>
        <v>-1.6129032258064484</v>
      </c>
      <c r="J21" s="15">
        <f t="shared" si="31"/>
        <v>-1.8341307814991978</v>
      </c>
      <c r="K21" s="15">
        <f t="shared" si="31"/>
        <v>6.0975609756097526</v>
      </c>
      <c r="L21" s="15"/>
      <c r="M21" s="15">
        <f t="shared" si="31"/>
        <v>-1.2820512820512846</v>
      </c>
      <c r="N21" s="15">
        <f t="shared" si="31"/>
        <v>-1.2820512820512846</v>
      </c>
      <c r="O21" s="15">
        <f t="shared" si="31"/>
        <v>-13.333333333333329</v>
      </c>
      <c r="P21" s="15"/>
      <c r="Q21" s="15"/>
      <c r="R21" s="15">
        <f t="shared" si="31"/>
        <v>8.3333333333333286</v>
      </c>
      <c r="S21" s="15">
        <f t="shared" si="31"/>
        <v>-2.409638554216869</v>
      </c>
      <c r="T21" s="15">
        <f t="shared" si="31"/>
        <v>0</v>
      </c>
      <c r="U21" s="15">
        <f t="shared" si="31"/>
        <v>0</v>
      </c>
      <c r="V21" s="15">
        <f t="shared" si="31"/>
        <v>0</v>
      </c>
      <c r="W21" s="15">
        <f t="shared" si="31"/>
        <v>0</v>
      </c>
      <c r="X21" s="15">
        <f t="shared" si="31"/>
        <v>-0.51546391752577847</v>
      </c>
      <c r="Y21" s="15">
        <f t="shared" si="31"/>
        <v>0</v>
      </c>
      <c r="Z21" s="15">
        <f t="shared" si="31"/>
        <v>0</v>
      </c>
      <c r="AA21" s="15">
        <f t="shared" si="31"/>
        <v>0</v>
      </c>
      <c r="AB21" s="15">
        <f t="shared" si="31"/>
        <v>-12.727272727272734</v>
      </c>
      <c r="AC21" s="15">
        <f t="shared" si="31"/>
        <v>-4.1176470588235503</v>
      </c>
      <c r="AD21" s="15">
        <f t="shared" si="31"/>
        <v>-1.1364261735732839</v>
      </c>
    </row>
    <row r="22" spans="1:30" ht="29.4" customHeight="1">
      <c r="A22" s="5"/>
      <c r="B22" s="16" t="s">
        <v>31</v>
      </c>
      <c r="C22" s="15">
        <f>C7*100/C16-100</f>
        <v>-12.5</v>
      </c>
      <c r="D22" s="15">
        <f t="shared" ref="D22:AD22" si="32">D7*100/D16-100</f>
        <v>-3.6231884057970944</v>
      </c>
      <c r="E22" s="15"/>
      <c r="F22" s="15">
        <f t="shared" si="32"/>
        <v>-9.278350515463913</v>
      </c>
      <c r="G22" s="15">
        <f t="shared" si="32"/>
        <v>-5.7926829268292721</v>
      </c>
      <c r="H22" s="15">
        <f t="shared" si="32"/>
        <v>6.1538461538461604</v>
      </c>
      <c r="I22" s="15">
        <f t="shared" si="32"/>
        <v>-1.6129032258064484</v>
      </c>
      <c r="J22" s="15">
        <f t="shared" si="32"/>
        <v>-0.83732057416268901</v>
      </c>
      <c r="K22" s="15">
        <f t="shared" si="32"/>
        <v>0</v>
      </c>
      <c r="L22" s="15"/>
      <c r="M22" s="15">
        <f t="shared" si="32"/>
        <v>-1.2820512820512846</v>
      </c>
      <c r="N22" s="15">
        <f t="shared" si="32"/>
        <v>-1.2820512820512846</v>
      </c>
      <c r="O22" s="15">
        <f t="shared" si="32"/>
        <v>-13.333333333333329</v>
      </c>
      <c r="P22" s="15"/>
      <c r="Q22" s="15"/>
      <c r="R22" s="15">
        <f t="shared" si="32"/>
        <v>8.3333333333333286</v>
      </c>
      <c r="S22" s="15">
        <f t="shared" si="32"/>
        <v>-3.6144578313252964</v>
      </c>
      <c r="T22" s="15">
        <f t="shared" si="32"/>
        <v>0</v>
      </c>
      <c r="U22" s="15">
        <f t="shared" si="32"/>
        <v>0</v>
      </c>
      <c r="V22" s="15">
        <f t="shared" si="32"/>
        <v>0</v>
      </c>
      <c r="W22" s="15">
        <f t="shared" si="32"/>
        <v>0</v>
      </c>
      <c r="X22" s="15">
        <f t="shared" si="32"/>
        <v>-0.77319587628865349</v>
      </c>
      <c r="Y22" s="15">
        <f t="shared" si="32"/>
        <v>0</v>
      </c>
      <c r="Z22" s="15">
        <f t="shared" si="32"/>
        <v>-8.3333333333333286</v>
      </c>
      <c r="AA22" s="15">
        <f t="shared" si="32"/>
        <v>0</v>
      </c>
      <c r="AB22" s="15">
        <f t="shared" si="32"/>
        <v>-3.6363636363636402</v>
      </c>
      <c r="AC22" s="15">
        <f t="shared" si="32"/>
        <v>-4.1176470588235503</v>
      </c>
      <c r="AD22" s="15">
        <f t="shared" si="32"/>
        <v>-1.4363546310054431</v>
      </c>
    </row>
    <row r="23" spans="1:30" ht="15" customHeight="1">
      <c r="A23" s="36" t="s">
        <v>35</v>
      </c>
      <c r="B23" s="17" t="s">
        <v>41</v>
      </c>
      <c r="C23" s="15"/>
      <c r="D23" s="10"/>
      <c r="E23" s="10"/>
      <c r="F23" s="10"/>
      <c r="G23" s="15"/>
      <c r="H23" s="10"/>
      <c r="I23" s="10"/>
      <c r="J23" s="10"/>
      <c r="K23" s="15"/>
      <c r="L23" s="10"/>
      <c r="M23" s="10"/>
      <c r="N23" s="27"/>
      <c r="O23" s="28"/>
      <c r="P23" s="28"/>
      <c r="Q23" s="28"/>
      <c r="R23" s="28"/>
      <c r="S23" s="22"/>
      <c r="T23" s="22"/>
      <c r="U23" s="22"/>
      <c r="V23" s="22"/>
      <c r="W23" s="22"/>
      <c r="X23" s="29"/>
      <c r="Y23" s="15"/>
      <c r="Z23" s="10"/>
      <c r="AA23" s="10"/>
      <c r="AB23" s="10"/>
      <c r="AC23" s="15"/>
      <c r="AD23" s="23"/>
    </row>
    <row r="24" spans="1:30" ht="15" customHeight="1">
      <c r="A24" s="36" t="s">
        <v>36</v>
      </c>
      <c r="B24" s="45" t="s">
        <v>42</v>
      </c>
      <c r="C24" s="46">
        <v>3850</v>
      </c>
      <c r="D24" s="46">
        <v>3950</v>
      </c>
      <c r="E24" s="46"/>
      <c r="F24" s="46">
        <v>5250</v>
      </c>
      <c r="G24" s="10">
        <f>AVERAGE(D24:F24)</f>
        <v>4600</v>
      </c>
      <c r="H24" s="10"/>
      <c r="I24" s="10"/>
      <c r="J24" s="10"/>
      <c r="K24" s="46">
        <v>4650</v>
      </c>
      <c r="L24" s="46">
        <v>3850</v>
      </c>
      <c r="M24" s="46">
        <v>3850</v>
      </c>
      <c r="N24" s="21">
        <f>AVERAGE(L24:M24)</f>
        <v>3850</v>
      </c>
      <c r="O24" s="28"/>
      <c r="P24" s="28"/>
      <c r="Q24" s="28"/>
      <c r="R24" s="28"/>
      <c r="S24" s="22"/>
      <c r="T24" s="22"/>
      <c r="U24" s="22"/>
      <c r="V24" s="22"/>
      <c r="W24" s="22"/>
      <c r="X24" s="29"/>
      <c r="Y24" s="15"/>
      <c r="Z24" s="10"/>
      <c r="AA24" s="10"/>
      <c r="AB24" s="10"/>
      <c r="AC24" s="15"/>
      <c r="AD24" s="23">
        <f t="shared" ref="AD24:AD32" si="33">(C24+G24+K24+N24)/4</f>
        <v>4237.5</v>
      </c>
    </row>
    <row r="25" spans="1:30" ht="15" customHeight="1">
      <c r="A25" s="36" t="s">
        <v>33</v>
      </c>
      <c r="B25" s="45" t="s">
        <v>43</v>
      </c>
      <c r="C25" s="46">
        <v>3850</v>
      </c>
      <c r="D25" s="46">
        <v>3950</v>
      </c>
      <c r="E25" s="46"/>
      <c r="F25" s="46">
        <v>5250</v>
      </c>
      <c r="G25" s="10">
        <f>AVERAGE(D25:F25)</f>
        <v>4600</v>
      </c>
      <c r="H25" s="10"/>
      <c r="I25" s="10"/>
      <c r="J25" s="10"/>
      <c r="K25" s="46">
        <v>4650</v>
      </c>
      <c r="L25" s="46">
        <v>3950</v>
      </c>
      <c r="M25" s="46">
        <v>3950</v>
      </c>
      <c r="N25" s="21">
        <f>AVERAGE(L25:M25)</f>
        <v>3950</v>
      </c>
      <c r="O25" s="28"/>
      <c r="P25" s="28"/>
      <c r="Q25" s="28"/>
      <c r="R25" s="28"/>
      <c r="S25" s="22"/>
      <c r="T25" s="22"/>
      <c r="U25" s="22"/>
      <c r="V25" s="22"/>
      <c r="W25" s="22"/>
      <c r="X25" s="29"/>
      <c r="Y25" s="15"/>
      <c r="Z25" s="10"/>
      <c r="AA25" s="10"/>
      <c r="AB25" s="10"/>
      <c r="AC25" s="15"/>
      <c r="AD25" s="23">
        <f t="shared" si="33"/>
        <v>4262.5</v>
      </c>
    </row>
    <row r="26" spans="1:30" ht="15" customHeight="1">
      <c r="A26" s="36" t="s">
        <v>37</v>
      </c>
      <c r="B26" s="45" t="s">
        <v>44</v>
      </c>
      <c r="C26" s="46">
        <v>3850</v>
      </c>
      <c r="D26" s="46">
        <v>3950</v>
      </c>
      <c r="E26" s="46"/>
      <c r="F26" s="46">
        <v>5250</v>
      </c>
      <c r="G26" s="10">
        <f>AVERAGE(D26:F26)</f>
        <v>4600</v>
      </c>
      <c r="H26" s="10"/>
      <c r="I26" s="10"/>
      <c r="J26" s="10"/>
      <c r="K26" s="46">
        <v>4650</v>
      </c>
      <c r="L26" s="46">
        <v>3950</v>
      </c>
      <c r="M26" s="46">
        <v>3950</v>
      </c>
      <c r="N26" s="21">
        <f>AVERAGE(L26:M26)</f>
        <v>3950</v>
      </c>
      <c r="O26" s="28"/>
      <c r="P26" s="28"/>
      <c r="Q26" s="28"/>
      <c r="R26" s="28"/>
      <c r="S26" s="22"/>
      <c r="T26" s="22"/>
      <c r="U26" s="22"/>
      <c r="V26" s="22"/>
      <c r="W26" s="22"/>
      <c r="X26" s="29"/>
      <c r="Y26" s="15"/>
      <c r="Z26" s="10"/>
      <c r="AA26" s="10"/>
      <c r="AB26" s="10"/>
      <c r="AC26" s="15"/>
      <c r="AD26" s="23">
        <f t="shared" si="33"/>
        <v>4262.5</v>
      </c>
    </row>
    <row r="27" spans="1:30" ht="15" customHeight="1">
      <c r="A27" s="3"/>
      <c r="B27" s="45" t="s">
        <v>45</v>
      </c>
      <c r="C27" s="46">
        <v>3850</v>
      </c>
      <c r="D27" s="46">
        <v>3950</v>
      </c>
      <c r="E27" s="46"/>
      <c r="F27" s="46">
        <v>5350</v>
      </c>
      <c r="G27" s="10">
        <f>AVERAGE(D27:F27)</f>
        <v>4650</v>
      </c>
      <c r="H27" s="10"/>
      <c r="I27" s="10"/>
      <c r="J27" s="10"/>
      <c r="K27" s="46">
        <v>4650</v>
      </c>
      <c r="L27" s="46">
        <v>3950</v>
      </c>
      <c r="M27" s="46">
        <v>3950</v>
      </c>
      <c r="N27" s="21">
        <f>AVERAGE(L27:M27)</f>
        <v>3950</v>
      </c>
      <c r="O27" s="28"/>
      <c r="P27" s="28"/>
      <c r="Q27" s="28"/>
      <c r="R27" s="28"/>
      <c r="S27" s="22"/>
      <c r="T27" s="22"/>
      <c r="U27" s="22"/>
      <c r="V27" s="22"/>
      <c r="W27" s="22"/>
      <c r="X27" s="29"/>
      <c r="Y27" s="15"/>
      <c r="Z27" s="10"/>
      <c r="AA27" s="10"/>
      <c r="AB27" s="10"/>
      <c r="AC27" s="15"/>
      <c r="AD27" s="23">
        <f t="shared" si="33"/>
        <v>4275</v>
      </c>
    </row>
    <row r="28" spans="1:30" ht="15" customHeight="1">
      <c r="A28" s="3"/>
      <c r="B28" s="45" t="s">
        <v>46</v>
      </c>
      <c r="C28" s="46">
        <v>3850</v>
      </c>
      <c r="D28" s="46">
        <v>3950</v>
      </c>
      <c r="E28" s="46"/>
      <c r="F28" s="46">
        <v>5350</v>
      </c>
      <c r="G28" s="10">
        <f t="shared" ref="G28:G31" si="34">AVERAGE(D28:F28)</f>
        <v>4650</v>
      </c>
      <c r="H28" s="10"/>
      <c r="I28" s="10"/>
      <c r="J28" s="10"/>
      <c r="K28" s="46">
        <v>4650</v>
      </c>
      <c r="L28" s="46">
        <v>3950</v>
      </c>
      <c r="M28" s="46">
        <v>3950</v>
      </c>
      <c r="N28" s="21">
        <f t="shared" ref="N28:N31" si="35">AVERAGE(L28:M28)</f>
        <v>3950</v>
      </c>
      <c r="O28" s="28"/>
      <c r="P28" s="28"/>
      <c r="Q28" s="28"/>
      <c r="R28" s="28"/>
      <c r="S28" s="22"/>
      <c r="T28" s="22"/>
      <c r="U28" s="22"/>
      <c r="V28" s="22"/>
      <c r="W28" s="22"/>
      <c r="X28" s="29"/>
      <c r="Y28" s="15"/>
      <c r="Z28" s="10"/>
      <c r="AA28" s="10"/>
      <c r="AB28" s="10"/>
      <c r="AC28" s="15"/>
      <c r="AD28" s="23">
        <f t="shared" si="33"/>
        <v>4275</v>
      </c>
    </row>
    <row r="29" spans="1:30" ht="15" customHeight="1">
      <c r="A29" s="3"/>
      <c r="B29" s="45" t="s">
        <v>47</v>
      </c>
      <c r="C29" s="46">
        <v>3850</v>
      </c>
      <c r="D29" s="46">
        <v>3950</v>
      </c>
      <c r="E29" s="46"/>
      <c r="F29" s="46">
        <v>5350</v>
      </c>
      <c r="G29" s="10">
        <f t="shared" si="34"/>
        <v>4650</v>
      </c>
      <c r="H29" s="10"/>
      <c r="I29" s="10"/>
      <c r="J29" s="10"/>
      <c r="K29" s="46">
        <v>4700</v>
      </c>
      <c r="L29" s="46">
        <v>3950</v>
      </c>
      <c r="M29" s="46">
        <v>3950</v>
      </c>
      <c r="N29" s="21">
        <f t="shared" si="35"/>
        <v>3950</v>
      </c>
      <c r="O29" s="28"/>
      <c r="P29" s="28"/>
      <c r="Q29" s="28"/>
      <c r="R29" s="28"/>
      <c r="S29" s="22"/>
      <c r="T29" s="22"/>
      <c r="U29" s="22"/>
      <c r="V29" s="22"/>
      <c r="W29" s="22"/>
      <c r="X29" s="29"/>
      <c r="Y29" s="15"/>
      <c r="Z29" s="10"/>
      <c r="AA29" s="10"/>
      <c r="AB29" s="10"/>
      <c r="AC29" s="15"/>
      <c r="AD29" s="23">
        <f t="shared" si="33"/>
        <v>4287.5</v>
      </c>
    </row>
    <row r="30" spans="1:30" ht="15" customHeight="1">
      <c r="A30" s="3"/>
      <c r="B30" s="45" t="s">
        <v>48</v>
      </c>
      <c r="C30" s="46">
        <v>3850</v>
      </c>
      <c r="D30" s="46">
        <v>3950</v>
      </c>
      <c r="E30" s="46"/>
      <c r="F30" s="46">
        <v>5350</v>
      </c>
      <c r="G30" s="10">
        <f t="shared" si="34"/>
        <v>4650</v>
      </c>
      <c r="H30" s="10"/>
      <c r="I30" s="10"/>
      <c r="J30" s="10"/>
      <c r="K30" s="46">
        <v>4700</v>
      </c>
      <c r="L30" s="46">
        <v>3950</v>
      </c>
      <c r="M30" s="46">
        <v>3950</v>
      </c>
      <c r="N30" s="21">
        <f t="shared" si="35"/>
        <v>3950</v>
      </c>
      <c r="O30" s="28"/>
      <c r="P30" s="28"/>
      <c r="Q30" s="28"/>
      <c r="R30" s="28"/>
      <c r="S30" s="22"/>
      <c r="T30" s="22"/>
      <c r="U30" s="22"/>
      <c r="V30" s="22"/>
      <c r="W30" s="22"/>
      <c r="X30" s="29"/>
      <c r="Y30" s="15"/>
      <c r="Z30" s="10"/>
      <c r="AA30" s="10"/>
      <c r="AB30" s="10"/>
      <c r="AC30" s="15"/>
      <c r="AD30" s="23">
        <f t="shared" si="33"/>
        <v>4287.5</v>
      </c>
    </row>
    <row r="31" spans="1:30" ht="15" customHeight="1">
      <c r="A31" s="3"/>
      <c r="B31" s="45" t="s">
        <v>49</v>
      </c>
      <c r="C31" s="46">
        <v>3850</v>
      </c>
      <c r="D31" s="46">
        <v>3950</v>
      </c>
      <c r="E31" s="46"/>
      <c r="F31" s="46">
        <v>5350</v>
      </c>
      <c r="G31" s="10">
        <f t="shared" si="34"/>
        <v>4650</v>
      </c>
      <c r="H31" s="10"/>
      <c r="I31" s="10"/>
      <c r="J31" s="10"/>
      <c r="K31" s="46">
        <v>4900</v>
      </c>
      <c r="L31" s="46">
        <v>3950</v>
      </c>
      <c r="M31" s="46">
        <v>3950</v>
      </c>
      <c r="N31" s="21">
        <f t="shared" si="35"/>
        <v>3950</v>
      </c>
      <c r="O31" s="33"/>
      <c r="P31" s="33"/>
      <c r="Q31" s="33"/>
      <c r="R31" s="33"/>
      <c r="S31" s="34"/>
      <c r="T31" s="34"/>
      <c r="U31" s="34"/>
      <c r="V31" s="34"/>
      <c r="W31" s="34"/>
      <c r="X31" s="35"/>
      <c r="Y31" s="4"/>
      <c r="Z31" s="7"/>
      <c r="AA31" s="7"/>
      <c r="AB31" s="7"/>
      <c r="AC31" s="15"/>
      <c r="AD31" s="23">
        <f t="shared" si="33"/>
        <v>4337.5</v>
      </c>
    </row>
    <row r="32" spans="1:30" ht="15" customHeight="1">
      <c r="A32" s="3"/>
      <c r="B32" s="45" t="s">
        <v>50</v>
      </c>
      <c r="C32" s="46">
        <v>3850</v>
      </c>
      <c r="D32" s="46">
        <v>3950</v>
      </c>
      <c r="E32" s="46"/>
      <c r="F32" s="46">
        <v>5350</v>
      </c>
      <c r="G32" s="10">
        <f t="shared" ref="G32" si="36">AVERAGE(D32:F32)</f>
        <v>4650</v>
      </c>
      <c r="H32" s="10"/>
      <c r="I32" s="10"/>
      <c r="J32" s="10"/>
      <c r="K32" s="46">
        <v>4900</v>
      </c>
      <c r="L32" s="46">
        <v>3950</v>
      </c>
      <c r="M32" s="46">
        <v>3950</v>
      </c>
      <c r="N32" s="21">
        <f t="shared" ref="N32" si="37">AVERAGE(L32:M32)</f>
        <v>3950</v>
      </c>
      <c r="O32" s="28"/>
      <c r="P32" s="28"/>
      <c r="Q32" s="28"/>
      <c r="R32" s="28"/>
      <c r="S32" s="22"/>
      <c r="T32" s="22"/>
      <c r="U32" s="22"/>
      <c r="V32" s="22"/>
      <c r="W32" s="22"/>
      <c r="X32" s="29"/>
      <c r="Y32" s="15"/>
      <c r="Z32" s="10"/>
      <c r="AA32" s="10"/>
      <c r="AB32" s="10"/>
      <c r="AC32" s="15"/>
      <c r="AD32" s="23">
        <f t="shared" si="33"/>
        <v>4337.5</v>
      </c>
    </row>
    <row r="33" spans="1:30" ht="15" customHeight="1">
      <c r="A33" s="3"/>
      <c r="B33" s="45" t="s">
        <v>51</v>
      </c>
      <c r="C33" s="46">
        <v>4250</v>
      </c>
      <c r="D33" s="46">
        <v>4000</v>
      </c>
      <c r="E33" s="46"/>
      <c r="F33" s="46">
        <v>5400</v>
      </c>
      <c r="G33" s="10">
        <f t="shared" ref="G33" si="38">AVERAGE(D33:F33)</f>
        <v>4700</v>
      </c>
      <c r="H33" s="10"/>
      <c r="I33" s="10"/>
      <c r="J33" s="10"/>
      <c r="K33" s="46">
        <v>5250</v>
      </c>
      <c r="L33" s="46">
        <v>4050</v>
      </c>
      <c r="M33" s="46">
        <v>3950</v>
      </c>
      <c r="N33" s="21">
        <f t="shared" ref="N33" si="39">AVERAGE(L33:M33)</f>
        <v>4000</v>
      </c>
      <c r="O33" s="28"/>
      <c r="P33" s="28"/>
      <c r="Q33" s="28"/>
      <c r="R33" s="28"/>
      <c r="S33" s="22"/>
      <c r="T33" s="22"/>
      <c r="U33" s="22"/>
      <c r="V33" s="22"/>
      <c r="W33" s="22"/>
      <c r="X33" s="29"/>
      <c r="Y33" s="15"/>
      <c r="Z33" s="10"/>
      <c r="AA33" s="10"/>
      <c r="AB33" s="10"/>
      <c r="AC33" s="15"/>
      <c r="AD33" s="23">
        <f t="shared" ref="AD33" si="40">(C33+G33+K33+N33)/4</f>
        <v>4550</v>
      </c>
    </row>
    <row r="34" spans="1:30" ht="15" customHeight="1">
      <c r="A34" s="3"/>
      <c r="B34" s="45" t="s">
        <v>53</v>
      </c>
      <c r="C34" s="46">
        <v>4250</v>
      </c>
      <c r="D34" s="46">
        <v>4000</v>
      </c>
      <c r="E34" s="46"/>
      <c r="F34" s="46">
        <v>5400</v>
      </c>
      <c r="G34" s="10">
        <f t="shared" ref="G34" si="41">AVERAGE(D34:F34)</f>
        <v>4700</v>
      </c>
      <c r="H34" s="10"/>
      <c r="I34" s="10"/>
      <c r="J34" s="10"/>
      <c r="K34" s="46">
        <v>5000</v>
      </c>
      <c r="L34" s="46">
        <v>4050</v>
      </c>
      <c r="M34" s="46">
        <v>4000</v>
      </c>
      <c r="N34" s="21">
        <f t="shared" ref="N34" si="42">AVERAGE(L34:M34)</f>
        <v>4025</v>
      </c>
      <c r="O34" s="28"/>
      <c r="P34" s="28"/>
      <c r="Q34" s="28"/>
      <c r="R34" s="28"/>
      <c r="S34" s="22"/>
      <c r="T34" s="22"/>
      <c r="U34" s="22"/>
      <c r="V34" s="22"/>
      <c r="W34" s="22"/>
      <c r="X34" s="29"/>
      <c r="Y34" s="15"/>
      <c r="Z34" s="10"/>
      <c r="AA34" s="10"/>
      <c r="AB34" s="10"/>
      <c r="AC34" s="15"/>
      <c r="AD34" s="23">
        <f t="shared" ref="AD34" si="43">(C34+G34+K34+N34)/4</f>
        <v>4493.75</v>
      </c>
    </row>
    <row r="35" spans="1:30" ht="15" customHeight="1">
      <c r="A35" s="3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  <c r="O35" s="28"/>
      <c r="P35" s="28"/>
      <c r="Q35" s="28"/>
      <c r="R35" s="28"/>
      <c r="S35" s="22"/>
      <c r="T35" s="22"/>
      <c r="U35" s="22"/>
      <c r="V35" s="22"/>
      <c r="W35" s="22"/>
      <c r="X35" s="29"/>
      <c r="Y35" s="15"/>
      <c r="Z35" s="10"/>
      <c r="AA35" s="10"/>
      <c r="AB35" s="10"/>
      <c r="AC35" s="15"/>
      <c r="AD35" s="23"/>
    </row>
    <row r="36" spans="1:30" ht="15" customHeight="1">
      <c r="A36" s="3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33"/>
      <c r="P36" s="33"/>
      <c r="Q36" s="33"/>
      <c r="R36" s="33"/>
      <c r="S36" s="34"/>
      <c r="T36" s="34"/>
      <c r="U36" s="34"/>
      <c r="V36" s="34"/>
      <c r="W36" s="34"/>
      <c r="X36" s="35"/>
      <c r="Y36" s="4"/>
      <c r="Z36" s="7"/>
      <c r="AA36" s="7"/>
      <c r="AB36" s="7"/>
      <c r="AC36" s="4"/>
      <c r="AD36" s="23"/>
    </row>
    <row r="37" spans="1:30" ht="15" customHeight="1">
      <c r="A37" s="3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41"/>
      <c r="P37" s="41"/>
      <c r="Q37" s="41"/>
      <c r="R37" s="41"/>
      <c r="S37" s="42"/>
      <c r="T37" s="42"/>
      <c r="U37" s="42"/>
      <c r="V37" s="42"/>
      <c r="W37" s="42"/>
      <c r="X37" s="43"/>
      <c r="Y37" s="44"/>
      <c r="Z37" s="40"/>
      <c r="AA37" s="40"/>
      <c r="AB37" s="40"/>
      <c r="AC37" s="44"/>
      <c r="AD37" s="13"/>
    </row>
    <row r="38" spans="1:30" ht="15" customHeight="1">
      <c r="A38" s="3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41"/>
      <c r="P38" s="41"/>
      <c r="Q38" s="41"/>
      <c r="R38" s="41"/>
      <c r="S38" s="42"/>
      <c r="T38" s="42"/>
      <c r="U38" s="42"/>
      <c r="V38" s="42"/>
      <c r="W38" s="42"/>
      <c r="X38" s="43"/>
      <c r="Y38" s="44"/>
      <c r="Z38" s="40"/>
      <c r="AA38" s="40"/>
      <c r="AB38" s="40"/>
      <c r="AC38" s="44"/>
      <c r="AD38" s="13"/>
    </row>
    <row r="39" spans="1:30" ht="23.4" customHeight="1">
      <c r="A39" s="3"/>
      <c r="B39" s="16" t="s">
        <v>30</v>
      </c>
      <c r="C39" s="15">
        <f>C29*100/C34-100</f>
        <v>-9.4117647058823479</v>
      </c>
      <c r="D39" s="15">
        <f t="shared" ref="D39:N39" si="44">D29*100/D34-100</f>
        <v>-1.25</v>
      </c>
      <c r="E39" s="15"/>
      <c r="F39" s="15">
        <f t="shared" si="44"/>
        <v>-0.92592592592592382</v>
      </c>
      <c r="G39" s="15">
        <f t="shared" si="44"/>
        <v>-1.0638297872340416</v>
      </c>
      <c r="H39" s="15"/>
      <c r="I39" s="15"/>
      <c r="J39" s="15"/>
      <c r="K39" s="15">
        <f t="shared" si="44"/>
        <v>-6</v>
      </c>
      <c r="L39" s="15">
        <f t="shared" si="44"/>
        <v>-2.4691358024691397</v>
      </c>
      <c r="M39" s="15">
        <f t="shared" si="44"/>
        <v>-1.25</v>
      </c>
      <c r="N39" s="15">
        <f t="shared" si="44"/>
        <v>-1.8633540372670865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f t="shared" ref="AD39" si="45">AD29*100/AD34-100</f>
        <v>-4.5897079276773241</v>
      </c>
    </row>
    <row r="40" spans="1:30" ht="28.8" customHeight="1">
      <c r="A40" s="5"/>
      <c r="B40" s="16" t="s">
        <v>31</v>
      </c>
      <c r="C40" s="15">
        <f>C25*100/C34-100</f>
        <v>-9.4117647058823479</v>
      </c>
      <c r="D40" s="15">
        <f t="shared" ref="D40:N40" si="46">D25*100/D34-100</f>
        <v>-1.25</v>
      </c>
      <c r="E40" s="15"/>
      <c r="F40" s="15">
        <f t="shared" si="46"/>
        <v>-2.7777777777777715</v>
      </c>
      <c r="G40" s="15">
        <f t="shared" si="46"/>
        <v>-2.1276595744680833</v>
      </c>
      <c r="H40" s="15"/>
      <c r="I40" s="15"/>
      <c r="J40" s="15"/>
      <c r="K40" s="15">
        <f t="shared" si="46"/>
        <v>-7</v>
      </c>
      <c r="L40" s="15">
        <f t="shared" si="46"/>
        <v>-2.4691358024691397</v>
      </c>
      <c r="M40" s="15">
        <f t="shared" si="46"/>
        <v>-1.25</v>
      </c>
      <c r="N40" s="15">
        <f t="shared" si="46"/>
        <v>-1.8633540372670865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f t="shared" ref="AD40" si="47">AD25*100/AD34-100</f>
        <v>-5.1460361613351893</v>
      </c>
    </row>
    <row r="42" spans="1:30">
      <c r="A42" t="s">
        <v>52</v>
      </c>
    </row>
  </sheetData>
  <mergeCells count="20">
    <mergeCell ref="AC3:AC4"/>
    <mergeCell ref="AD3:AD4"/>
    <mergeCell ref="L3:M3"/>
    <mergeCell ref="N3:N4"/>
    <mergeCell ref="O3:Q3"/>
    <mergeCell ref="R3:R4"/>
    <mergeCell ref="S3:W3"/>
    <mergeCell ref="X3:X4"/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</mergeCells>
  <pageMargins left="0.51181102362204722" right="0.51181102362204722" top="0.55118110236220474" bottom="0.74803149606299213" header="0.118110236220472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lastPrinted>2020-10-15T09:23:05Z</cp:lastPrinted>
  <dcterms:created xsi:type="dcterms:W3CDTF">2016-04-18T13:05:18Z</dcterms:created>
  <dcterms:modified xsi:type="dcterms:W3CDTF">2020-10-21T11:11:10Z</dcterms:modified>
</cp:coreProperties>
</file>