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5480" windowHeight="8160" tabRatio="59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253" i="1"/>
  <c r="I253"/>
  <c r="AF253" s="1"/>
  <c r="P252"/>
  <c r="I252"/>
  <c r="AF252" s="1"/>
  <c r="P251"/>
  <c r="I251"/>
  <c r="AF251" s="1"/>
  <c r="P250"/>
  <c r="I250"/>
  <c r="AF250" s="1"/>
  <c r="P249"/>
  <c r="I249"/>
  <c r="AF249" s="1"/>
  <c r="P248"/>
  <c r="I248"/>
  <c r="AF248" s="1"/>
  <c r="P247"/>
  <c r="I247"/>
  <c r="AF247" s="1"/>
  <c r="P246"/>
  <c r="I246"/>
  <c r="AF246" s="1"/>
  <c r="AE243"/>
  <c r="Z243"/>
  <c r="T243"/>
  <c r="P243"/>
  <c r="L243"/>
  <c r="I243"/>
  <c r="AF243" s="1"/>
  <c r="AE242"/>
  <c r="Z242"/>
  <c r="T242"/>
  <c r="P242"/>
  <c r="L242"/>
  <c r="I242"/>
  <c r="AF242" s="1"/>
  <c r="AE241"/>
  <c r="Z241"/>
  <c r="T241"/>
  <c r="P241"/>
  <c r="L241"/>
  <c r="I241"/>
  <c r="AF241" s="1"/>
  <c r="AE240"/>
  <c r="Z240"/>
  <c r="T240"/>
  <c r="P240"/>
  <c r="L240"/>
  <c r="I240"/>
  <c r="AF240" s="1"/>
  <c r="AE239"/>
  <c r="Z239"/>
  <c r="T239"/>
  <c r="P239"/>
  <c r="L239"/>
  <c r="I239"/>
  <c r="AF239" s="1"/>
  <c r="AE238"/>
  <c r="Z238"/>
  <c r="T238"/>
  <c r="P238"/>
  <c r="L238"/>
  <c r="I238"/>
  <c r="AF238" s="1"/>
  <c r="AE237"/>
  <c r="Z237"/>
  <c r="T237"/>
  <c r="P237"/>
  <c r="L237"/>
  <c r="I237"/>
  <c r="AF237" s="1"/>
  <c r="AE236"/>
  <c r="Z236"/>
  <c r="T236"/>
  <c r="P236"/>
  <c r="L236"/>
  <c r="I236"/>
  <c r="AF236" s="1"/>
  <c r="AE233"/>
  <c r="Z233"/>
  <c r="T233"/>
  <c r="P233"/>
  <c r="L233"/>
  <c r="I233"/>
  <c r="AF233" s="1"/>
  <c r="AE232"/>
  <c r="Z232"/>
  <c r="T232"/>
  <c r="P232"/>
  <c r="L232"/>
  <c r="I232"/>
  <c r="AF232" s="1"/>
  <c r="AE231"/>
  <c r="Z231"/>
  <c r="T231"/>
  <c r="P231"/>
  <c r="L231"/>
  <c r="I231"/>
  <c r="AF231" s="1"/>
  <c r="AE230"/>
  <c r="Z230"/>
  <c r="T230"/>
  <c r="P230"/>
  <c r="L230"/>
  <c r="I230"/>
  <c r="AF230" s="1"/>
  <c r="AE229"/>
  <c r="Z229"/>
  <c r="T229"/>
  <c r="P229"/>
  <c r="L229"/>
  <c r="I229"/>
  <c r="AF229" s="1"/>
  <c r="AE228"/>
  <c r="Z228"/>
  <c r="T228"/>
  <c r="P228"/>
  <c r="L228"/>
  <c r="I228"/>
  <c r="AF228" s="1"/>
  <c r="AE227"/>
  <c r="Z227"/>
  <c r="T227"/>
  <c r="P227"/>
  <c r="L227"/>
  <c r="I227"/>
  <c r="AF227" s="1"/>
  <c r="AE226"/>
  <c r="Z226"/>
  <c r="T226"/>
  <c r="P226"/>
  <c r="L226"/>
  <c r="I226"/>
  <c r="AF226" s="1"/>
  <c r="AE223"/>
  <c r="Z223"/>
  <c r="T223"/>
  <c r="P223"/>
  <c r="L223"/>
  <c r="I223"/>
  <c r="AF223" s="1"/>
  <c r="AE222"/>
  <c r="Z222"/>
  <c r="T222"/>
  <c r="P222"/>
  <c r="L222"/>
  <c r="I222"/>
  <c r="AF222" s="1"/>
  <c r="AE221"/>
  <c r="Z221"/>
  <c r="T221"/>
  <c r="P221"/>
  <c r="L221"/>
  <c r="I221"/>
  <c r="AF221" s="1"/>
  <c r="AE220"/>
  <c r="Z220"/>
  <c r="T220"/>
  <c r="P220"/>
  <c r="L220"/>
  <c r="I220"/>
  <c r="AF220" s="1"/>
  <c r="AE219"/>
  <c r="Z219"/>
  <c r="T219"/>
  <c r="P219"/>
  <c r="L219"/>
  <c r="I219"/>
  <c r="AF219" s="1"/>
  <c r="AE218"/>
  <c r="Z218"/>
  <c r="T218"/>
  <c r="P218"/>
  <c r="L218"/>
  <c r="I218"/>
  <c r="AF218" s="1"/>
  <c r="AE217"/>
  <c r="Z217"/>
  <c r="T217"/>
  <c r="P217"/>
  <c r="L217"/>
  <c r="I217"/>
  <c r="AF217" s="1"/>
  <c r="AE216"/>
  <c r="Z216"/>
  <c r="T216"/>
  <c r="P216"/>
  <c r="L216"/>
  <c r="I216"/>
  <c r="AF216" s="1"/>
  <c r="AE213"/>
  <c r="Z213"/>
  <c r="T213"/>
  <c r="L213"/>
  <c r="I213"/>
  <c r="AF213" s="1"/>
  <c r="AE212"/>
  <c r="Z212"/>
  <c r="T212"/>
  <c r="L212"/>
  <c r="I212"/>
  <c r="AF212" s="1"/>
  <c r="AE211"/>
  <c r="Z211"/>
  <c r="T211"/>
  <c r="L211"/>
  <c r="I211"/>
  <c r="AF211" s="1"/>
  <c r="AE210"/>
  <c r="Z210"/>
  <c r="T210"/>
  <c r="L210"/>
  <c r="I210"/>
  <c r="AF210" s="1"/>
  <c r="AE209"/>
  <c r="Z209"/>
  <c r="T209"/>
  <c r="L209"/>
  <c r="I209"/>
  <c r="AF209" s="1"/>
  <c r="AE208"/>
  <c r="Z208"/>
  <c r="T208"/>
  <c r="L208"/>
  <c r="I208"/>
  <c r="AF208" s="1"/>
  <c r="AE207"/>
  <c r="Z207"/>
  <c r="T207"/>
  <c r="L207"/>
  <c r="I207"/>
  <c r="AF207" s="1"/>
  <c r="AE206"/>
  <c r="Z206"/>
  <c r="T206"/>
  <c r="L206"/>
  <c r="I206"/>
  <c r="AF206" s="1"/>
  <c r="AE203"/>
  <c r="Z203"/>
  <c r="T203"/>
  <c r="P203"/>
  <c r="L203"/>
  <c r="I203"/>
  <c r="AF203" s="1"/>
  <c r="E203"/>
  <c r="AE202"/>
  <c r="Z202"/>
  <c r="T202"/>
  <c r="P202"/>
  <c r="L202"/>
  <c r="I202"/>
  <c r="AF202" s="1"/>
  <c r="E202"/>
  <c r="AE201"/>
  <c r="Z201"/>
  <c r="T201"/>
  <c r="P201"/>
  <c r="L201"/>
  <c r="I201"/>
  <c r="AF201" s="1"/>
  <c r="E201"/>
  <c r="AE200"/>
  <c r="Z200"/>
  <c r="T200"/>
  <c r="P200"/>
  <c r="L200"/>
  <c r="I200"/>
  <c r="AF200" s="1"/>
  <c r="E200"/>
  <c r="AE199"/>
  <c r="Z199"/>
  <c r="T199"/>
  <c r="P199"/>
  <c r="L199"/>
  <c r="I199"/>
  <c r="AF199" s="1"/>
  <c r="E199"/>
  <c r="AE198"/>
  <c r="Z198"/>
  <c r="T198"/>
  <c r="P198"/>
  <c r="L198"/>
  <c r="I198"/>
  <c r="AF198" s="1"/>
  <c r="E198"/>
  <c r="AE197"/>
  <c r="Z197"/>
  <c r="T197"/>
  <c r="P197"/>
  <c r="L197"/>
  <c r="I197"/>
  <c r="AF197" s="1"/>
  <c r="E197"/>
  <c r="AE196"/>
  <c r="Z196"/>
  <c r="T196"/>
  <c r="P196"/>
  <c r="L196"/>
  <c r="I196"/>
  <c r="AF196" s="1"/>
  <c r="E196"/>
  <c r="AE193"/>
  <c r="Z193"/>
  <c r="T193"/>
  <c r="P193"/>
  <c r="L193"/>
  <c r="I193"/>
  <c r="AF193" s="1"/>
  <c r="E193"/>
  <c r="AE192"/>
  <c r="Z192"/>
  <c r="T192"/>
  <c r="P192"/>
  <c r="L192"/>
  <c r="I192"/>
  <c r="AF192" s="1"/>
  <c r="E192"/>
  <c r="AE191"/>
  <c r="Z191"/>
  <c r="T191"/>
  <c r="P191"/>
  <c r="L191"/>
  <c r="I191"/>
  <c r="AF191" s="1"/>
  <c r="E191"/>
  <c r="AE190"/>
  <c r="Z190"/>
  <c r="T190"/>
  <c r="P190"/>
  <c r="L190"/>
  <c r="I190"/>
  <c r="AF190" s="1"/>
  <c r="E190"/>
  <c r="AE189"/>
  <c r="Z189"/>
  <c r="T189"/>
  <c r="P189"/>
  <c r="L189"/>
  <c r="I189"/>
  <c r="AF189" s="1"/>
  <c r="E189"/>
  <c r="AE188"/>
  <c r="Z188"/>
  <c r="T188"/>
  <c r="P188"/>
  <c r="L188"/>
  <c r="I188"/>
  <c r="AF188" s="1"/>
  <c r="E188"/>
  <c r="AE187"/>
  <c r="Z187"/>
  <c r="T187"/>
  <c r="P187"/>
  <c r="L187"/>
  <c r="I187"/>
  <c r="AF187" s="1"/>
  <c r="E187"/>
  <c r="AE186"/>
  <c r="Z186"/>
  <c r="T186"/>
  <c r="P186"/>
  <c r="L186"/>
  <c r="I186"/>
  <c r="AF186" s="1"/>
  <c r="E186"/>
  <c r="AE183"/>
  <c r="Z183"/>
  <c r="T183"/>
  <c r="P183"/>
  <c r="L183"/>
  <c r="I183"/>
  <c r="AF183" s="1"/>
  <c r="E183"/>
  <c r="AE182"/>
  <c r="Z182"/>
  <c r="T182"/>
  <c r="P182"/>
  <c r="L182"/>
  <c r="I182"/>
  <c r="AF182" s="1"/>
  <c r="E182"/>
  <c r="AE181"/>
  <c r="Z181"/>
  <c r="T181"/>
  <c r="P181"/>
  <c r="L181"/>
  <c r="I181"/>
  <c r="AF181" s="1"/>
  <c r="E181"/>
  <c r="AE180"/>
  <c r="Z180"/>
  <c r="T180"/>
  <c r="P180"/>
  <c r="L180"/>
  <c r="I180"/>
  <c r="AF180" s="1"/>
  <c r="AF185" s="1"/>
  <c r="E180"/>
  <c r="AE179"/>
  <c r="Z179"/>
  <c r="T179"/>
  <c r="P179"/>
  <c r="L179"/>
  <c r="I179"/>
  <c r="AF179" s="1"/>
  <c r="E179"/>
  <c r="AE178"/>
  <c r="Z178"/>
  <c r="T178"/>
  <c r="P178"/>
  <c r="L178"/>
  <c r="I178"/>
  <c r="AF178" s="1"/>
  <c r="E178"/>
  <c r="AE177"/>
  <c r="Z177"/>
  <c r="T177"/>
  <c r="P177"/>
  <c r="L177"/>
  <c r="I177"/>
  <c r="AF177" s="1"/>
  <c r="E177"/>
  <c r="AE176"/>
  <c r="Z176"/>
  <c r="T176"/>
  <c r="P176"/>
  <c r="L176"/>
  <c r="I176"/>
  <c r="AF176" s="1"/>
  <c r="E176"/>
  <c r="AE173"/>
  <c r="Z173"/>
  <c r="T173"/>
  <c r="P173"/>
  <c r="L173"/>
  <c r="I173"/>
  <c r="AF173" s="1"/>
  <c r="E173"/>
  <c r="AE172"/>
  <c r="Z172"/>
  <c r="T172"/>
  <c r="P172"/>
  <c r="L172"/>
  <c r="I172"/>
  <c r="AF172" s="1"/>
  <c r="E172"/>
  <c r="AE171"/>
  <c r="Z171"/>
  <c r="T171"/>
  <c r="P171"/>
  <c r="L171"/>
  <c r="I171"/>
  <c r="AF171" s="1"/>
  <c r="E171"/>
  <c r="AE170"/>
  <c r="Z170"/>
  <c r="T170"/>
  <c r="P170"/>
  <c r="L170"/>
  <c r="I170"/>
  <c r="AF170" s="1"/>
  <c r="E170"/>
  <c r="AE169"/>
  <c r="Z169"/>
  <c r="T169"/>
  <c r="P169"/>
  <c r="L169"/>
  <c r="I169"/>
  <c r="AF169" s="1"/>
  <c r="E169"/>
  <c r="AE168"/>
  <c r="Z168"/>
  <c r="T168"/>
  <c r="P168"/>
  <c r="L168"/>
  <c r="I168"/>
  <c r="AF168" s="1"/>
  <c r="E168"/>
  <c r="AE167"/>
  <c r="Z167"/>
  <c r="T167"/>
  <c r="P167"/>
  <c r="L167"/>
  <c r="I167"/>
  <c r="AF167" s="1"/>
  <c r="E167"/>
  <c r="AE166"/>
  <c r="Z166"/>
  <c r="T166"/>
  <c r="P166"/>
  <c r="L166"/>
  <c r="I166"/>
  <c r="AF166" s="1"/>
  <c r="E166"/>
  <c r="AE163"/>
  <c r="Z163"/>
  <c r="T163"/>
  <c r="P163"/>
  <c r="L163"/>
  <c r="I163"/>
  <c r="AF163" s="1"/>
  <c r="E163"/>
  <c r="AE162"/>
  <c r="Z162"/>
  <c r="T162"/>
  <c r="P162"/>
  <c r="L162"/>
  <c r="I162"/>
  <c r="AF162" s="1"/>
  <c r="E162"/>
  <c r="AE161"/>
  <c r="Z161"/>
  <c r="T161"/>
  <c r="P161"/>
  <c r="L161"/>
  <c r="I161"/>
  <c r="AF161" s="1"/>
  <c r="E161"/>
  <c r="AE160"/>
  <c r="Z160"/>
  <c r="T160"/>
  <c r="P160"/>
  <c r="L160"/>
  <c r="I160"/>
  <c r="AF160" s="1"/>
  <c r="E160"/>
  <c r="AE159"/>
  <c r="Z159"/>
  <c r="T159"/>
  <c r="P159"/>
  <c r="L159"/>
  <c r="I159"/>
  <c r="AF159" s="1"/>
  <c r="E159"/>
  <c r="AE158"/>
  <c r="Z158"/>
  <c r="T158"/>
  <c r="P158"/>
  <c r="L158"/>
  <c r="I158"/>
  <c r="AF158" s="1"/>
  <c r="E158"/>
  <c r="AE157"/>
  <c r="Z157"/>
  <c r="T157"/>
  <c r="P157"/>
  <c r="L157"/>
  <c r="I157"/>
  <c r="AF157" s="1"/>
  <c r="E157"/>
  <c r="AE156"/>
  <c r="Z156"/>
  <c r="T156"/>
  <c r="P156"/>
  <c r="L156"/>
  <c r="I156"/>
  <c r="AF156" s="1"/>
  <c r="E156"/>
  <c r="AE153"/>
  <c r="T153"/>
  <c r="P153"/>
  <c r="L153"/>
  <c r="I153"/>
  <c r="AF153" s="1"/>
  <c r="E153"/>
  <c r="AE152"/>
  <c r="T152"/>
  <c r="P152"/>
  <c r="L152"/>
  <c r="I152"/>
  <c r="AF152" s="1"/>
  <c r="E152"/>
  <c r="AE151"/>
  <c r="T151"/>
  <c r="P151"/>
  <c r="L151"/>
  <c r="I151"/>
  <c r="AF151" s="1"/>
  <c r="E151"/>
  <c r="AE150"/>
  <c r="T150"/>
  <c r="P150"/>
  <c r="L150"/>
  <c r="I150"/>
  <c r="AF150" s="1"/>
  <c r="E150"/>
  <c r="AE149"/>
  <c r="T149"/>
  <c r="P149"/>
  <c r="L149"/>
  <c r="I149"/>
  <c r="AF149" s="1"/>
  <c r="E149"/>
  <c r="AE148"/>
  <c r="T148"/>
  <c r="P148"/>
  <c r="L148"/>
  <c r="I148"/>
  <c r="AF148" s="1"/>
  <c r="E148"/>
  <c r="AE147"/>
  <c r="T147"/>
  <c r="P147"/>
  <c r="L147"/>
  <c r="I147"/>
  <c r="AF147" s="1"/>
  <c r="E147"/>
  <c r="AE146"/>
  <c r="T146"/>
  <c r="P146"/>
  <c r="L146"/>
  <c r="I146"/>
  <c r="AF146" s="1"/>
  <c r="E146"/>
  <c r="P143"/>
  <c r="I143"/>
  <c r="E143"/>
  <c r="AF143" s="1"/>
  <c r="P142"/>
  <c r="I142"/>
  <c r="E142"/>
  <c r="AF142" s="1"/>
  <c r="P141"/>
  <c r="I141"/>
  <c r="E141"/>
  <c r="AF141" s="1"/>
  <c r="P140"/>
  <c r="I140"/>
  <c r="E140"/>
  <c r="AF140" s="1"/>
  <c r="P139"/>
  <c r="I139"/>
  <c r="E139"/>
  <c r="AF139" s="1"/>
  <c r="P138"/>
  <c r="I138"/>
  <c r="E138"/>
  <c r="AF138" s="1"/>
  <c r="P137"/>
  <c r="I137"/>
  <c r="E137"/>
  <c r="AF137" s="1"/>
  <c r="P136"/>
  <c r="I136"/>
  <c r="E136"/>
  <c r="AF136" s="1"/>
  <c r="AE133"/>
  <c r="Z133"/>
  <c r="T133"/>
  <c r="P133"/>
  <c r="L133"/>
  <c r="I133"/>
  <c r="AF133" s="1"/>
  <c r="E133"/>
  <c r="AE132"/>
  <c r="Z132"/>
  <c r="T132"/>
  <c r="P132"/>
  <c r="L132"/>
  <c r="I132"/>
  <c r="AF132" s="1"/>
  <c r="E132"/>
  <c r="AE131"/>
  <c r="Z131"/>
  <c r="T131"/>
  <c r="P131"/>
  <c r="L131"/>
  <c r="I131"/>
  <c r="AF131" s="1"/>
  <c r="E131"/>
  <c r="AE130"/>
  <c r="Z130"/>
  <c r="T130"/>
  <c r="P130"/>
  <c r="L130"/>
  <c r="I130"/>
  <c r="AF130" s="1"/>
  <c r="E130"/>
  <c r="AE129"/>
  <c r="Z129"/>
  <c r="T129"/>
  <c r="P129"/>
  <c r="L129"/>
  <c r="I129"/>
  <c r="AF129" s="1"/>
  <c r="E129"/>
  <c r="AE128"/>
  <c r="Z128"/>
  <c r="T128"/>
  <c r="P128"/>
  <c r="L128"/>
  <c r="I128"/>
  <c r="AF128" s="1"/>
  <c r="E128"/>
  <c r="AE127"/>
  <c r="Z127"/>
  <c r="T127"/>
  <c r="P127"/>
  <c r="L127"/>
  <c r="I127"/>
  <c r="AF127" s="1"/>
  <c r="E127"/>
  <c r="AE126"/>
  <c r="Z126"/>
  <c r="T126"/>
  <c r="P126"/>
  <c r="L126"/>
  <c r="I126"/>
  <c r="AF126" s="1"/>
  <c r="E126"/>
  <c r="AE123"/>
  <c r="Z123"/>
  <c r="T123"/>
  <c r="P123"/>
  <c r="L123"/>
  <c r="I123"/>
  <c r="AF123" s="1"/>
  <c r="E123"/>
  <c r="AE122"/>
  <c r="Z122"/>
  <c r="T122"/>
  <c r="P122"/>
  <c r="L122"/>
  <c r="I122"/>
  <c r="AF122" s="1"/>
  <c r="E122"/>
  <c r="AE121"/>
  <c r="Z121"/>
  <c r="T121"/>
  <c r="P121"/>
  <c r="L121"/>
  <c r="I121"/>
  <c r="AF121" s="1"/>
  <c r="E121"/>
  <c r="AE120"/>
  <c r="Z120"/>
  <c r="T120"/>
  <c r="P120"/>
  <c r="L120"/>
  <c r="I120"/>
  <c r="AF120" s="1"/>
  <c r="E120"/>
  <c r="AE119"/>
  <c r="Z119"/>
  <c r="T119"/>
  <c r="P119"/>
  <c r="L119"/>
  <c r="I119"/>
  <c r="AF119" s="1"/>
  <c r="E119"/>
  <c r="AE118"/>
  <c r="Z118"/>
  <c r="T118"/>
  <c r="P118"/>
  <c r="L118"/>
  <c r="I118"/>
  <c r="AF118" s="1"/>
  <c r="E118"/>
  <c r="AE117"/>
  <c r="Z117"/>
  <c r="T117"/>
  <c r="P117"/>
  <c r="L117"/>
  <c r="I117"/>
  <c r="AF117" s="1"/>
  <c r="E117"/>
  <c r="AE116"/>
  <c r="Z116"/>
  <c r="T116"/>
  <c r="P116"/>
  <c r="L116"/>
  <c r="I116"/>
  <c r="AF116" s="1"/>
  <c r="E116"/>
  <c r="AE113"/>
  <c r="Z113"/>
  <c r="T113"/>
  <c r="P113"/>
  <c r="L113"/>
  <c r="I113"/>
  <c r="E113"/>
  <c r="AF113" s="1"/>
  <c r="AE112"/>
  <c r="Z112"/>
  <c r="T112"/>
  <c r="P112"/>
  <c r="L112"/>
  <c r="I112"/>
  <c r="E112"/>
  <c r="AF112" s="1"/>
  <c r="AE111"/>
  <c r="Z111"/>
  <c r="T111"/>
  <c r="P111"/>
  <c r="L111"/>
  <c r="I111"/>
  <c r="E111"/>
  <c r="AF111" s="1"/>
  <c r="AE110"/>
  <c r="Z110"/>
  <c r="T110"/>
  <c r="P110"/>
  <c r="L110"/>
  <c r="I110"/>
  <c r="E110"/>
  <c r="AF110" s="1"/>
  <c r="AE109"/>
  <c r="Z109"/>
  <c r="T109"/>
  <c r="P109"/>
  <c r="L109"/>
  <c r="I109"/>
  <c r="E109"/>
  <c r="AF109" s="1"/>
  <c r="AE108"/>
  <c r="Z108"/>
  <c r="T108"/>
  <c r="P108"/>
  <c r="L108"/>
  <c r="I108"/>
  <c r="E108"/>
  <c r="AF108" s="1"/>
  <c r="AE107"/>
  <c r="Z107"/>
  <c r="T107"/>
  <c r="P107"/>
  <c r="L107"/>
  <c r="I107"/>
  <c r="E107"/>
  <c r="AF107" s="1"/>
  <c r="AE106"/>
  <c r="Z106"/>
  <c r="T106"/>
  <c r="P106"/>
  <c r="L106"/>
  <c r="I106"/>
  <c r="E106"/>
  <c r="AF106" s="1"/>
  <c r="AF103"/>
  <c r="AE103"/>
  <c r="Z103"/>
  <c r="T103"/>
  <c r="P103"/>
  <c r="L103"/>
  <c r="I103"/>
  <c r="E103"/>
  <c r="AF102"/>
  <c r="AE102"/>
  <c r="Z102"/>
  <c r="T102"/>
  <c r="P102"/>
  <c r="L102"/>
  <c r="I102"/>
  <c r="E102"/>
  <c r="AF101"/>
  <c r="AE101"/>
  <c r="Z101"/>
  <c r="T101"/>
  <c r="P101"/>
  <c r="L101"/>
  <c r="I101"/>
  <c r="E101"/>
  <c r="AF100"/>
  <c r="AE100"/>
  <c r="Z100"/>
  <c r="T100"/>
  <c r="P100"/>
  <c r="L100"/>
  <c r="I100"/>
  <c r="E100"/>
  <c r="AF99"/>
  <c r="AE99"/>
  <c r="Z99"/>
  <c r="T99"/>
  <c r="P99"/>
  <c r="L99"/>
  <c r="I99"/>
  <c r="E99"/>
  <c r="AF98"/>
  <c r="AE98"/>
  <c r="Z98"/>
  <c r="T98"/>
  <c r="P98"/>
  <c r="L98"/>
  <c r="I98"/>
  <c r="E98"/>
  <c r="AF97"/>
  <c r="AE97"/>
  <c r="Z97"/>
  <c r="T97"/>
  <c r="P97"/>
  <c r="L97"/>
  <c r="I97"/>
  <c r="E97"/>
  <c r="AF96"/>
  <c r="AE96"/>
  <c r="Z96"/>
  <c r="T96"/>
  <c r="P96"/>
  <c r="L96"/>
  <c r="I96"/>
  <c r="E96"/>
  <c r="AE93"/>
  <c r="Z93"/>
  <c r="T93"/>
  <c r="P93"/>
  <c r="L93"/>
  <c r="I93"/>
  <c r="E93"/>
  <c r="AF93" s="1"/>
  <c r="AE92"/>
  <c r="Z92"/>
  <c r="T92"/>
  <c r="P92"/>
  <c r="L92"/>
  <c r="I92"/>
  <c r="E92"/>
  <c r="AF92" s="1"/>
  <c r="AE91"/>
  <c r="Z91"/>
  <c r="T91"/>
  <c r="P91"/>
  <c r="L91"/>
  <c r="I91"/>
  <c r="E91"/>
  <c r="AF91" s="1"/>
  <c r="AE90"/>
  <c r="Z90"/>
  <c r="T90"/>
  <c r="P90"/>
  <c r="L90"/>
  <c r="I90"/>
  <c r="E90"/>
  <c r="AF90" s="1"/>
  <c r="AE89"/>
  <c r="Z89"/>
  <c r="T89"/>
  <c r="P89"/>
  <c r="L89"/>
  <c r="I89"/>
  <c r="E89"/>
  <c r="AF89" s="1"/>
  <c r="AE88"/>
  <c r="Z88"/>
  <c r="T88"/>
  <c r="P88"/>
  <c r="L88"/>
  <c r="I88"/>
  <c r="E88"/>
  <c r="AF88" s="1"/>
  <c r="AE87"/>
  <c r="Z87"/>
  <c r="T87"/>
  <c r="P87"/>
  <c r="L87"/>
  <c r="I87"/>
  <c r="E87"/>
  <c r="AF87" s="1"/>
  <c r="AE86"/>
  <c r="Z86"/>
  <c r="T86"/>
  <c r="P86"/>
  <c r="L86"/>
  <c r="I86"/>
  <c r="E86"/>
  <c r="AF86" s="1"/>
  <c r="AE83"/>
  <c r="Z83"/>
  <c r="T83"/>
  <c r="P83"/>
  <c r="L83"/>
  <c r="I83"/>
  <c r="AF83" s="1"/>
  <c r="E83"/>
  <c r="AE82"/>
  <c r="Z82"/>
  <c r="T82"/>
  <c r="P82"/>
  <c r="L82"/>
  <c r="I82"/>
  <c r="AF82" s="1"/>
  <c r="E82"/>
  <c r="AE81"/>
  <c r="Z81"/>
  <c r="T81"/>
  <c r="P81"/>
  <c r="L81"/>
  <c r="I81"/>
  <c r="AF81" s="1"/>
  <c r="E81"/>
  <c r="AE80"/>
  <c r="Z80"/>
  <c r="T80"/>
  <c r="P80"/>
  <c r="L80"/>
  <c r="I80"/>
  <c r="AF80" s="1"/>
  <c r="AF85" s="1"/>
  <c r="E80"/>
  <c r="AE79"/>
  <c r="Z79"/>
  <c r="T79"/>
  <c r="P79"/>
  <c r="L79"/>
  <c r="I79"/>
  <c r="AF79" s="1"/>
  <c r="E79"/>
  <c r="AE78"/>
  <c r="Z78"/>
  <c r="T78"/>
  <c r="P78"/>
  <c r="L78"/>
  <c r="I78"/>
  <c r="AF78" s="1"/>
  <c r="E78"/>
  <c r="AE77"/>
  <c r="Z77"/>
  <c r="T77"/>
  <c r="P77"/>
  <c r="L77"/>
  <c r="I77"/>
  <c r="AF77" s="1"/>
  <c r="E77"/>
  <c r="AE76"/>
  <c r="Z76"/>
  <c r="T76"/>
  <c r="P76"/>
  <c r="L76"/>
  <c r="I76"/>
  <c r="AF76" s="1"/>
  <c r="E76"/>
  <c r="AE73"/>
  <c r="Z73"/>
  <c r="T73"/>
  <c r="P73"/>
  <c r="L73"/>
  <c r="I73"/>
  <c r="E73"/>
  <c r="AF73" s="1"/>
  <c r="AE72"/>
  <c r="Z72"/>
  <c r="T72"/>
  <c r="P72"/>
  <c r="L72"/>
  <c r="I72"/>
  <c r="E72"/>
  <c r="AF72" s="1"/>
  <c r="AE71"/>
  <c r="Z71"/>
  <c r="T71"/>
  <c r="P71"/>
  <c r="L71"/>
  <c r="I71"/>
  <c r="E71"/>
  <c r="AF71" s="1"/>
  <c r="AE70"/>
  <c r="Z70"/>
  <c r="T70"/>
  <c r="P70"/>
  <c r="L70"/>
  <c r="I70"/>
  <c r="E70"/>
  <c r="AF70" s="1"/>
  <c r="AE69"/>
  <c r="Z69"/>
  <c r="T69"/>
  <c r="P69"/>
  <c r="L69"/>
  <c r="I69"/>
  <c r="E69"/>
  <c r="AF69" s="1"/>
  <c r="AE68"/>
  <c r="Z68"/>
  <c r="T68"/>
  <c r="P68"/>
  <c r="L68"/>
  <c r="I68"/>
  <c r="E68"/>
  <c r="AF68" s="1"/>
  <c r="AE67"/>
  <c r="Z67"/>
  <c r="T67"/>
  <c r="P67"/>
  <c r="L67"/>
  <c r="I67"/>
  <c r="E67"/>
  <c r="AF67" s="1"/>
  <c r="AE66"/>
  <c r="Z66"/>
  <c r="T66"/>
  <c r="P66"/>
  <c r="L66"/>
  <c r="I66"/>
  <c r="E66"/>
  <c r="AF66" s="1"/>
  <c r="AE63"/>
  <c r="Z63"/>
  <c r="T63"/>
  <c r="P63"/>
  <c r="L63"/>
  <c r="I63"/>
  <c r="AF63" s="1"/>
  <c r="E63"/>
  <c r="AE62"/>
  <c r="Z62"/>
  <c r="T62"/>
  <c r="P62"/>
  <c r="L62"/>
  <c r="I62"/>
  <c r="AF62" s="1"/>
  <c r="E62"/>
  <c r="AE61"/>
  <c r="Z61"/>
  <c r="T61"/>
  <c r="P61"/>
  <c r="L61"/>
  <c r="I61"/>
  <c r="AF61" s="1"/>
  <c r="E61"/>
  <c r="AE60"/>
  <c r="Z60"/>
  <c r="T60"/>
  <c r="P60"/>
  <c r="L60"/>
  <c r="I60"/>
  <c r="AF60" s="1"/>
  <c r="AF65" s="1"/>
  <c r="E60"/>
  <c r="AE59"/>
  <c r="Z59"/>
  <c r="T59"/>
  <c r="P59"/>
  <c r="L59"/>
  <c r="I59"/>
  <c r="AF59" s="1"/>
  <c r="E59"/>
  <c r="AE58"/>
  <c r="Z58"/>
  <c r="T58"/>
  <c r="P58"/>
  <c r="L58"/>
  <c r="I58"/>
  <c r="AF58" s="1"/>
  <c r="E58"/>
  <c r="AE57"/>
  <c r="Z57"/>
  <c r="T57"/>
  <c r="P57"/>
  <c r="L57"/>
  <c r="I57"/>
  <c r="AF57" s="1"/>
  <c r="E57"/>
  <c r="AE56"/>
  <c r="Z56"/>
  <c r="T56"/>
  <c r="P56"/>
  <c r="L56"/>
  <c r="I56"/>
  <c r="AF56" s="1"/>
  <c r="E56"/>
  <c r="AE52"/>
  <c r="Z52"/>
  <c r="T52"/>
  <c r="P52"/>
  <c r="L52"/>
  <c r="I52"/>
  <c r="AF52" s="1"/>
  <c r="E52"/>
  <c r="AE51"/>
  <c r="Z51"/>
  <c r="T51"/>
  <c r="P51"/>
  <c r="L51"/>
  <c r="I51"/>
  <c r="AF51" s="1"/>
  <c r="E51"/>
  <c r="AE50"/>
  <c r="Z50"/>
  <c r="T50"/>
  <c r="P50"/>
  <c r="L50"/>
  <c r="I50"/>
  <c r="AF50" s="1"/>
  <c r="E50"/>
  <c r="AE49"/>
  <c r="Z49"/>
  <c r="T49"/>
  <c r="P49"/>
  <c r="L49"/>
  <c r="I49"/>
  <c r="AF49" s="1"/>
  <c r="E49"/>
  <c r="AE48"/>
  <c r="Z48"/>
  <c r="T48"/>
  <c r="P48"/>
  <c r="L48"/>
  <c r="I48"/>
  <c r="AF48" s="1"/>
  <c r="E48"/>
  <c r="AE47"/>
  <c r="Z47"/>
  <c r="T47"/>
  <c r="P47"/>
  <c r="L47"/>
  <c r="I47"/>
  <c r="AF47" s="1"/>
  <c r="E47"/>
  <c r="AE46"/>
  <c r="Z46"/>
  <c r="T46"/>
  <c r="P46"/>
  <c r="L46"/>
  <c r="I46"/>
  <c r="AF46" s="1"/>
  <c r="E46"/>
  <c r="AE45"/>
  <c r="Z45"/>
  <c r="T45"/>
  <c r="P45"/>
  <c r="L45"/>
  <c r="I45"/>
  <c r="AF45" s="1"/>
  <c r="E45"/>
  <c r="AE42"/>
  <c r="Z42"/>
  <c r="T42"/>
  <c r="P42"/>
  <c r="L42"/>
  <c r="I42"/>
  <c r="AF42" s="1"/>
  <c r="E42"/>
  <c r="AE41"/>
  <c r="Z41"/>
  <c r="T41"/>
  <c r="P41"/>
  <c r="L41"/>
  <c r="I41"/>
  <c r="AF41" s="1"/>
  <c r="E41"/>
  <c r="AE40"/>
  <c r="Z40"/>
  <c r="T40"/>
  <c r="P40"/>
  <c r="L40"/>
  <c r="I40"/>
  <c r="AF40" s="1"/>
  <c r="E40"/>
  <c r="AE39"/>
  <c r="Z39"/>
  <c r="T39"/>
  <c r="P39"/>
  <c r="L39"/>
  <c r="I39"/>
  <c r="AF39" s="1"/>
  <c r="E39"/>
  <c r="AE38"/>
  <c r="Z38"/>
  <c r="T38"/>
  <c r="P38"/>
  <c r="L38"/>
  <c r="I38"/>
  <c r="AF38" s="1"/>
  <c r="E38"/>
  <c r="AE37"/>
  <c r="Z37"/>
  <c r="T37"/>
  <c r="P37"/>
  <c r="L37"/>
  <c r="I37"/>
  <c r="AF37" s="1"/>
  <c r="E37"/>
  <c r="AE36"/>
  <c r="Z36"/>
  <c r="T36"/>
  <c r="P36"/>
  <c r="L36"/>
  <c r="I36"/>
  <c r="AF36" s="1"/>
  <c r="E36"/>
  <c r="AE35"/>
  <c r="Z35"/>
  <c r="T35"/>
  <c r="P35"/>
  <c r="L35"/>
  <c r="I35"/>
  <c r="AF35" s="1"/>
  <c r="E35"/>
  <c r="AE32"/>
  <c r="Z32"/>
  <c r="T32"/>
  <c r="P32"/>
  <c r="L32"/>
  <c r="I32"/>
  <c r="AF32" s="1"/>
  <c r="E32"/>
  <c r="AE31"/>
  <c r="Z31"/>
  <c r="T31"/>
  <c r="P31"/>
  <c r="L31"/>
  <c r="I31"/>
  <c r="AF31" s="1"/>
  <c r="E31"/>
  <c r="AE30"/>
  <c r="Z30"/>
  <c r="T30"/>
  <c r="P30"/>
  <c r="L30"/>
  <c r="I30"/>
  <c r="AF30" s="1"/>
  <c r="E30"/>
  <c r="AE29"/>
  <c r="Z29"/>
  <c r="T29"/>
  <c r="P29"/>
  <c r="L29"/>
  <c r="I29"/>
  <c r="AF29" s="1"/>
  <c r="E29"/>
  <c r="AE28"/>
  <c r="Z28"/>
  <c r="T28"/>
  <c r="P28"/>
  <c r="L28"/>
  <c r="I28"/>
  <c r="AF28" s="1"/>
  <c r="E28"/>
  <c r="AE27"/>
  <c r="Z27"/>
  <c r="T27"/>
  <c r="P27"/>
  <c r="L27"/>
  <c r="I27"/>
  <c r="AF27" s="1"/>
  <c r="E27"/>
  <c r="AE26"/>
  <c r="Z26"/>
  <c r="T26"/>
  <c r="P26"/>
  <c r="L26"/>
  <c r="I26"/>
  <c r="AF26" s="1"/>
  <c r="E26"/>
  <c r="AE25"/>
  <c r="Z25"/>
  <c r="T25"/>
  <c r="P25"/>
  <c r="L25"/>
  <c r="I25"/>
  <c r="AF25" s="1"/>
  <c r="E25"/>
  <c r="AF22"/>
  <c r="AE22"/>
  <c r="Z22"/>
  <c r="T22"/>
  <c r="L22"/>
  <c r="I22"/>
  <c r="E22"/>
  <c r="AF21"/>
  <c r="AE21"/>
  <c r="Z21"/>
  <c r="T21"/>
  <c r="L21"/>
  <c r="I21"/>
  <c r="E21"/>
  <c r="AF20"/>
  <c r="AE20"/>
  <c r="Z20"/>
  <c r="T20"/>
  <c r="L20"/>
  <c r="I20"/>
  <c r="E20"/>
  <c r="AF19"/>
  <c r="AE19"/>
  <c r="Z19"/>
  <c r="T19"/>
  <c r="L19"/>
  <c r="I19"/>
  <c r="E19"/>
  <c r="AF18"/>
  <c r="AE18"/>
  <c r="Z18"/>
  <c r="T18"/>
  <c r="L18"/>
  <c r="I18"/>
  <c r="E18"/>
  <c r="AF17"/>
  <c r="AE17"/>
  <c r="Z17"/>
  <c r="T17"/>
  <c r="L17"/>
  <c r="I17"/>
  <c r="E17"/>
  <c r="AF16"/>
  <c r="AE16"/>
  <c r="Z16"/>
  <c r="T16"/>
  <c r="L16"/>
  <c r="I16"/>
  <c r="E16"/>
  <c r="AF15"/>
  <c r="AE15"/>
  <c r="Z15"/>
  <c r="T15"/>
  <c r="L15"/>
  <c r="I15"/>
  <c r="E15"/>
  <c r="AE12"/>
  <c r="Z12"/>
  <c r="T12"/>
  <c r="P12"/>
  <c r="L12"/>
  <c r="I12"/>
  <c r="E12"/>
  <c r="AF12" s="1"/>
  <c r="AE11"/>
  <c r="Z11"/>
  <c r="T11"/>
  <c r="P11"/>
  <c r="L11"/>
  <c r="I11"/>
  <c r="E11"/>
  <c r="AF11" s="1"/>
  <c r="AE10"/>
  <c r="Z10"/>
  <c r="T10"/>
  <c r="P10"/>
  <c r="L10"/>
  <c r="I10"/>
  <c r="E10"/>
  <c r="AF10" s="1"/>
  <c r="AE9"/>
  <c r="Z9"/>
  <c r="T9"/>
  <c r="P9"/>
  <c r="L9"/>
  <c r="I9"/>
  <c r="E9"/>
  <c r="AF9" s="1"/>
  <c r="AE8"/>
  <c r="Z8"/>
  <c r="T8"/>
  <c r="P8"/>
  <c r="L8"/>
  <c r="I8"/>
  <c r="E8"/>
  <c r="AF8" s="1"/>
  <c r="AE7"/>
  <c r="Z7"/>
  <c r="T7"/>
  <c r="P7"/>
  <c r="L7"/>
  <c r="I7"/>
  <c r="E7"/>
  <c r="AF7" s="1"/>
  <c r="AE6"/>
  <c r="Z6"/>
  <c r="T6"/>
  <c r="P6"/>
  <c r="L6"/>
  <c r="I6"/>
  <c r="E6"/>
  <c r="AF6" s="1"/>
  <c r="AE5"/>
  <c r="Z5"/>
  <c r="T5"/>
  <c r="P5"/>
  <c r="L5"/>
  <c r="I5"/>
  <c r="E5"/>
  <c r="AF5" s="1"/>
  <c r="F255"/>
  <c r="H255"/>
  <c r="I255"/>
  <c r="M255"/>
  <c r="N255"/>
  <c r="O255"/>
  <c r="P255"/>
  <c r="E255"/>
  <c r="F245"/>
  <c r="G245"/>
  <c r="H245"/>
  <c r="I245"/>
  <c r="J245"/>
  <c r="K245"/>
  <c r="M245"/>
  <c r="O245"/>
  <c r="P245"/>
  <c r="Q245"/>
  <c r="R245"/>
  <c r="S245"/>
  <c r="U245"/>
  <c r="V245"/>
  <c r="W245"/>
  <c r="X245"/>
  <c r="Y245"/>
  <c r="AA245"/>
  <c r="AB245"/>
  <c r="AC245"/>
  <c r="AD245"/>
  <c r="AE245"/>
  <c r="E245"/>
  <c r="F235"/>
  <c r="G235"/>
  <c r="H235"/>
  <c r="J235"/>
  <c r="K235"/>
  <c r="M235"/>
  <c r="N235"/>
  <c r="O235"/>
  <c r="Q235"/>
  <c r="R235"/>
  <c r="S235"/>
  <c r="U235"/>
  <c r="V235"/>
  <c r="W235"/>
  <c r="X235"/>
  <c r="Y235"/>
  <c r="AA235"/>
  <c r="AB235"/>
  <c r="AC235"/>
  <c r="AD235"/>
  <c r="E235"/>
  <c r="F225"/>
  <c r="G225"/>
  <c r="H225"/>
  <c r="J225"/>
  <c r="K225"/>
  <c r="M225"/>
  <c r="N225"/>
  <c r="O225"/>
  <c r="Q225"/>
  <c r="R225"/>
  <c r="S225"/>
  <c r="U225"/>
  <c r="V225"/>
  <c r="W225"/>
  <c r="X225"/>
  <c r="Y225"/>
  <c r="AA225"/>
  <c r="AB225"/>
  <c r="AC225"/>
  <c r="AD225"/>
  <c r="E225"/>
  <c r="J215"/>
  <c r="M215"/>
  <c r="Q215"/>
  <c r="R215"/>
  <c r="S215"/>
  <c r="U215"/>
  <c r="V215"/>
  <c r="W215"/>
  <c r="X215"/>
  <c r="Y215"/>
  <c r="AA215"/>
  <c r="AB215"/>
  <c r="AC215"/>
  <c r="AD215"/>
  <c r="G215"/>
  <c r="F205"/>
  <c r="G205"/>
  <c r="H205"/>
  <c r="J205"/>
  <c r="K205"/>
  <c r="L205"/>
  <c r="M205"/>
  <c r="N205"/>
  <c r="O205"/>
  <c r="P205"/>
  <c r="Q205"/>
  <c r="R205"/>
  <c r="S205"/>
  <c r="U205"/>
  <c r="V205"/>
  <c r="W205"/>
  <c r="X205"/>
  <c r="Y205"/>
  <c r="AA205"/>
  <c r="AB205"/>
  <c r="AC205"/>
  <c r="AD205"/>
  <c r="AE205"/>
  <c r="E205"/>
  <c r="D195"/>
  <c r="F195"/>
  <c r="G195"/>
  <c r="H195"/>
  <c r="I195"/>
  <c r="J195"/>
  <c r="K195"/>
  <c r="M195"/>
  <c r="N195"/>
  <c r="O195"/>
  <c r="Q195"/>
  <c r="R195"/>
  <c r="S195"/>
  <c r="U195"/>
  <c r="V195"/>
  <c r="W195"/>
  <c r="X195"/>
  <c r="Y195"/>
  <c r="AA195"/>
  <c r="AB195"/>
  <c r="AC195"/>
  <c r="AD195"/>
  <c r="C195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C185"/>
  <c r="D175"/>
  <c r="E175"/>
  <c r="F175"/>
  <c r="G175"/>
  <c r="H175"/>
  <c r="J175"/>
  <c r="K175"/>
  <c r="M175"/>
  <c r="N175"/>
  <c r="O175"/>
  <c r="Q175"/>
  <c r="R175"/>
  <c r="S175"/>
  <c r="T175"/>
  <c r="U175"/>
  <c r="V175"/>
  <c r="W175"/>
  <c r="X175"/>
  <c r="Y175"/>
  <c r="AA175"/>
  <c r="AB175"/>
  <c r="AC175"/>
  <c r="AD175"/>
  <c r="AE175"/>
  <c r="C175"/>
  <c r="D165"/>
  <c r="E165"/>
  <c r="F165"/>
  <c r="G165"/>
  <c r="H165"/>
  <c r="J165"/>
  <c r="K165"/>
  <c r="M165"/>
  <c r="N165"/>
  <c r="O165"/>
  <c r="Q165"/>
  <c r="R165"/>
  <c r="S165"/>
  <c r="T165"/>
  <c r="U165"/>
  <c r="V165"/>
  <c r="W165"/>
  <c r="X165"/>
  <c r="Y165"/>
  <c r="Z165"/>
  <c r="AA165"/>
  <c r="AB165"/>
  <c r="AC165"/>
  <c r="AD165"/>
  <c r="AE165"/>
  <c r="C165"/>
  <c r="D155"/>
  <c r="E155"/>
  <c r="F155"/>
  <c r="G155"/>
  <c r="H155"/>
  <c r="I155"/>
  <c r="J155"/>
  <c r="K155"/>
  <c r="L155"/>
  <c r="M155"/>
  <c r="N155"/>
  <c r="O155"/>
  <c r="P155"/>
  <c r="Q155"/>
  <c r="R155"/>
  <c r="T155"/>
  <c r="AA155"/>
  <c r="AB155"/>
  <c r="AC155"/>
  <c r="AD155"/>
  <c r="AE155"/>
  <c r="C155"/>
  <c r="D145"/>
  <c r="F145"/>
  <c r="H145"/>
  <c r="I145"/>
  <c r="M145"/>
  <c r="N145"/>
  <c r="O145"/>
  <c r="P145"/>
  <c r="C145"/>
  <c r="D135"/>
  <c r="E135"/>
  <c r="F135"/>
  <c r="G135"/>
  <c r="H135"/>
  <c r="J135"/>
  <c r="K135"/>
  <c r="M135"/>
  <c r="N135"/>
  <c r="O135"/>
  <c r="Q135"/>
  <c r="R135"/>
  <c r="S135"/>
  <c r="U135"/>
  <c r="V135"/>
  <c r="W135"/>
  <c r="X135"/>
  <c r="Y135"/>
  <c r="AA135"/>
  <c r="AB135"/>
  <c r="AC135"/>
  <c r="AD135"/>
  <c r="AE135"/>
  <c r="C135"/>
  <c r="D125"/>
  <c r="F125"/>
  <c r="G125"/>
  <c r="H125"/>
  <c r="J125"/>
  <c r="K125"/>
  <c r="M125"/>
  <c r="N125"/>
  <c r="O125"/>
  <c r="Q125"/>
  <c r="R125"/>
  <c r="S125"/>
  <c r="T125"/>
  <c r="U125"/>
  <c r="V125"/>
  <c r="W125"/>
  <c r="X125"/>
  <c r="Y125"/>
  <c r="AA125"/>
  <c r="AB125"/>
  <c r="AC125"/>
  <c r="AD125"/>
  <c r="C125"/>
  <c r="D115"/>
  <c r="F115"/>
  <c r="G115"/>
  <c r="H115"/>
  <c r="J115"/>
  <c r="K115"/>
  <c r="M115"/>
  <c r="N115"/>
  <c r="O115"/>
  <c r="Q115"/>
  <c r="R115"/>
  <c r="S115"/>
  <c r="U115"/>
  <c r="V115"/>
  <c r="W115"/>
  <c r="X115"/>
  <c r="Y115"/>
  <c r="AA115"/>
  <c r="AB115"/>
  <c r="AC115"/>
  <c r="AD115"/>
  <c r="AE115"/>
  <c r="C115"/>
  <c r="D105"/>
  <c r="F105"/>
  <c r="G105"/>
  <c r="H105"/>
  <c r="J105"/>
  <c r="K105"/>
  <c r="M105"/>
  <c r="N105"/>
  <c r="O105"/>
  <c r="Q105"/>
  <c r="R105"/>
  <c r="S105"/>
  <c r="U105"/>
  <c r="V105"/>
  <c r="W105"/>
  <c r="X105"/>
  <c r="Y105"/>
  <c r="AA105"/>
  <c r="AB105"/>
  <c r="AC105"/>
  <c r="AD105"/>
  <c r="AE105"/>
  <c r="C105"/>
  <c r="D95"/>
  <c r="F95"/>
  <c r="G95"/>
  <c r="H95"/>
  <c r="I95"/>
  <c r="J95"/>
  <c r="K95"/>
  <c r="L95"/>
  <c r="M95"/>
  <c r="N95"/>
  <c r="O95"/>
  <c r="P95"/>
  <c r="Q95"/>
  <c r="R95"/>
  <c r="S95"/>
  <c r="U95"/>
  <c r="V95"/>
  <c r="W95"/>
  <c r="X95"/>
  <c r="Y95"/>
  <c r="AA95"/>
  <c r="AB95"/>
  <c r="AC95"/>
  <c r="AD95"/>
  <c r="AE95"/>
  <c r="C9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C85"/>
  <c r="D75"/>
  <c r="E75"/>
  <c r="F75"/>
  <c r="G75"/>
  <c r="H75"/>
  <c r="I75"/>
  <c r="J75"/>
  <c r="K75"/>
  <c r="L75"/>
  <c r="M75"/>
  <c r="N75"/>
  <c r="O75"/>
  <c r="P75"/>
  <c r="Q75"/>
  <c r="R75"/>
  <c r="S75"/>
  <c r="U75"/>
  <c r="V75"/>
  <c r="W75"/>
  <c r="X75"/>
  <c r="Y75"/>
  <c r="Z75"/>
  <c r="AA75"/>
  <c r="AB75"/>
  <c r="AC75"/>
  <c r="AD75"/>
  <c r="AE75"/>
  <c r="C7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C65"/>
  <c r="D54"/>
  <c r="E54"/>
  <c r="F54"/>
  <c r="G54"/>
  <c r="H54"/>
  <c r="I54"/>
  <c r="J54"/>
  <c r="K54"/>
  <c r="L54"/>
  <c r="M54"/>
  <c r="N54"/>
  <c r="O54"/>
  <c r="Q54"/>
  <c r="R54"/>
  <c r="S54"/>
  <c r="U54"/>
  <c r="V54"/>
  <c r="W54"/>
  <c r="X54"/>
  <c r="Y54"/>
  <c r="Z54"/>
  <c r="AA54"/>
  <c r="AB54"/>
  <c r="AC54"/>
  <c r="AD54"/>
  <c r="AE54"/>
  <c r="C54"/>
  <c r="D44"/>
  <c r="E44"/>
  <c r="F44"/>
  <c r="G44"/>
  <c r="H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C44"/>
  <c r="D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AA34"/>
  <c r="AB34"/>
  <c r="AC34"/>
  <c r="AD34"/>
  <c r="AE34"/>
  <c r="C3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AA24"/>
  <c r="AB24"/>
  <c r="AC24"/>
  <c r="AD24"/>
  <c r="AE24"/>
  <c r="C24"/>
  <c r="E14"/>
  <c r="F14"/>
  <c r="H14"/>
  <c r="I14"/>
  <c r="J14"/>
  <c r="K14"/>
  <c r="L14"/>
  <c r="M14"/>
  <c r="N14"/>
  <c r="O14"/>
  <c r="P14"/>
  <c r="Q14"/>
  <c r="R14"/>
  <c r="U14"/>
  <c r="W14"/>
  <c r="X14"/>
  <c r="Z14"/>
  <c r="AA14"/>
  <c r="AB14"/>
  <c r="AC14"/>
  <c r="AD14"/>
  <c r="AE14"/>
  <c r="C14"/>
  <c r="L244"/>
  <c r="L245" s="1"/>
  <c r="AE244"/>
  <c r="P254"/>
  <c r="I254"/>
  <c r="AF254" s="1"/>
  <c r="Z244"/>
  <c r="Z245" s="1"/>
  <c r="T244"/>
  <c r="T245" s="1"/>
  <c r="P244"/>
  <c r="I244"/>
  <c r="Z13"/>
  <c r="T154"/>
  <c r="AE234"/>
  <c r="AE235" s="1"/>
  <c r="Z234"/>
  <c r="Z235" s="1"/>
  <c r="T234"/>
  <c r="T235" s="1"/>
  <c r="P234"/>
  <c r="P235" s="1"/>
  <c r="L234"/>
  <c r="L235" s="1"/>
  <c r="I234"/>
  <c r="AF234" s="1"/>
  <c r="AE224"/>
  <c r="AE225" s="1"/>
  <c r="Z224"/>
  <c r="Z225" s="1"/>
  <c r="T224"/>
  <c r="T225" s="1"/>
  <c r="P224"/>
  <c r="P225" s="1"/>
  <c r="L224"/>
  <c r="L225" s="1"/>
  <c r="I224"/>
  <c r="AF224" s="1"/>
  <c r="AE214"/>
  <c r="AE215" s="1"/>
  <c r="Z214"/>
  <c r="Z215" s="1"/>
  <c r="T214"/>
  <c r="T215" s="1"/>
  <c r="L214"/>
  <c r="L215" s="1"/>
  <c r="I214"/>
  <c r="AF214" s="1"/>
  <c r="AE204"/>
  <c r="Z204"/>
  <c r="Z205" s="1"/>
  <c r="T204"/>
  <c r="T205" s="1"/>
  <c r="P204"/>
  <c r="L204"/>
  <c r="I204"/>
  <c r="AF204" s="1"/>
  <c r="E204"/>
  <c r="AE194"/>
  <c r="AE195" s="1"/>
  <c r="Z194"/>
  <c r="Z195" s="1"/>
  <c r="T194"/>
  <c r="T195" s="1"/>
  <c r="P194"/>
  <c r="P195" s="1"/>
  <c r="L194"/>
  <c r="L195" s="1"/>
  <c r="I194"/>
  <c r="AF194" s="1"/>
  <c r="E194"/>
  <c r="E195" s="1"/>
  <c r="AE184"/>
  <c r="Z184"/>
  <c r="T184"/>
  <c r="P184"/>
  <c r="L184"/>
  <c r="I184"/>
  <c r="AF184" s="1"/>
  <c r="E184"/>
  <c r="AE174"/>
  <c r="Z174"/>
  <c r="Z175" s="1"/>
  <c r="T174"/>
  <c r="P174"/>
  <c r="P175" s="1"/>
  <c r="L174"/>
  <c r="L175" s="1"/>
  <c r="I174"/>
  <c r="AF174" s="1"/>
  <c r="E174"/>
  <c r="AE164"/>
  <c r="Z164"/>
  <c r="T164"/>
  <c r="P164"/>
  <c r="P165" s="1"/>
  <c r="L164"/>
  <c r="L165" s="1"/>
  <c r="I164"/>
  <c r="AF164" s="1"/>
  <c r="E164"/>
  <c r="AE154"/>
  <c r="P154"/>
  <c r="L154"/>
  <c r="I154"/>
  <c r="AF154" s="1"/>
  <c r="E154"/>
  <c r="P144"/>
  <c r="I144"/>
  <c r="E144"/>
  <c r="AF144" s="1"/>
  <c r="AE134"/>
  <c r="Z134"/>
  <c r="Z135" s="1"/>
  <c r="T134"/>
  <c r="T135" s="1"/>
  <c r="P134"/>
  <c r="P135" s="1"/>
  <c r="L134"/>
  <c r="L135" s="1"/>
  <c r="I134"/>
  <c r="AF134" s="1"/>
  <c r="E134"/>
  <c r="AE124"/>
  <c r="AE125" s="1"/>
  <c r="Z124"/>
  <c r="Z125" s="1"/>
  <c r="T124"/>
  <c r="P124"/>
  <c r="P125" s="1"/>
  <c r="L124"/>
  <c r="L125" s="1"/>
  <c r="I124"/>
  <c r="AF124" s="1"/>
  <c r="E124"/>
  <c r="E125" s="1"/>
  <c r="AE114"/>
  <c r="Z114"/>
  <c r="Z115" s="1"/>
  <c r="T114"/>
  <c r="T115" s="1"/>
  <c r="P114"/>
  <c r="P115" s="1"/>
  <c r="L114"/>
  <c r="L115" s="1"/>
  <c r="I114"/>
  <c r="I115" s="1"/>
  <c r="E114"/>
  <c r="AF114" s="1"/>
  <c r="AE104"/>
  <c r="Z104"/>
  <c r="Z105" s="1"/>
  <c r="T104"/>
  <c r="T105" s="1"/>
  <c r="P104"/>
  <c r="P105" s="1"/>
  <c r="L104"/>
  <c r="L105" s="1"/>
  <c r="I104"/>
  <c r="AF104" s="1"/>
  <c r="E104"/>
  <c r="E105" s="1"/>
  <c r="AE94"/>
  <c r="Z94"/>
  <c r="Z95" s="1"/>
  <c r="T94"/>
  <c r="T95" s="1"/>
  <c r="P94"/>
  <c r="L94"/>
  <c r="I94"/>
  <c r="E94"/>
  <c r="AF94" s="1"/>
  <c r="AE84"/>
  <c r="Z84"/>
  <c r="T84"/>
  <c r="P84"/>
  <c r="L84"/>
  <c r="I84"/>
  <c r="AF84" s="1"/>
  <c r="E84"/>
  <c r="AE74"/>
  <c r="Z74"/>
  <c r="T74"/>
  <c r="T75" s="1"/>
  <c r="P74"/>
  <c r="L74"/>
  <c r="I74"/>
  <c r="E74"/>
  <c r="AF74" s="1"/>
  <c r="AE64"/>
  <c r="Z64"/>
  <c r="T64"/>
  <c r="P64"/>
  <c r="L64"/>
  <c r="I64"/>
  <c r="AF64" s="1"/>
  <c r="E64"/>
  <c r="AE53"/>
  <c r="Z53"/>
  <c r="T53"/>
  <c r="T54" s="1"/>
  <c r="P53"/>
  <c r="P54" s="1"/>
  <c r="L53"/>
  <c r="I53"/>
  <c r="AF53" s="1"/>
  <c r="E53"/>
  <c r="AE43"/>
  <c r="Z43"/>
  <c r="T43"/>
  <c r="P43"/>
  <c r="L43"/>
  <c r="I43"/>
  <c r="AF43" s="1"/>
  <c r="E43"/>
  <c r="AE33"/>
  <c r="Z33"/>
  <c r="Z34" s="1"/>
  <c r="T33"/>
  <c r="P33"/>
  <c r="L33"/>
  <c r="I33"/>
  <c r="AF33" s="1"/>
  <c r="E33"/>
  <c r="E34" s="1"/>
  <c r="AE23"/>
  <c r="Z23"/>
  <c r="Z24" s="1"/>
  <c r="T23"/>
  <c r="L23"/>
  <c r="I23"/>
  <c r="AF23" s="1"/>
  <c r="E23"/>
  <c r="AE13"/>
  <c r="T13"/>
  <c r="T14" s="1"/>
  <c r="P13"/>
  <c r="L13"/>
  <c r="I13"/>
  <c r="E13"/>
  <c r="AF13" s="1"/>
  <c r="AF54" l="1"/>
  <c r="I205"/>
  <c r="I215"/>
  <c r="E95"/>
  <c r="E145"/>
  <c r="AF75"/>
  <c r="AF95"/>
  <c r="AF255"/>
  <c r="I165"/>
  <c r="AF235"/>
  <c r="AF225"/>
  <c r="AF215"/>
  <c r="AF205"/>
  <c r="AF195"/>
  <c r="AF175"/>
  <c r="AF165"/>
  <c r="AF155"/>
  <c r="AF145"/>
  <c r="AF135"/>
  <c r="AF125"/>
  <c r="AF115"/>
  <c r="AF105"/>
  <c r="AF44"/>
  <c r="AF34"/>
  <c r="AF24"/>
  <c r="AF14"/>
  <c r="I44"/>
  <c r="I175"/>
  <c r="I235"/>
  <c r="I225"/>
  <c r="I135"/>
  <c r="I125"/>
  <c r="I105"/>
  <c r="E115"/>
  <c r="AF244"/>
  <c r="AF245" s="1"/>
</calcChain>
</file>

<file path=xl/sharedStrings.xml><?xml version="1.0" encoding="utf-8"?>
<sst xmlns="http://schemas.openxmlformats.org/spreadsheetml/2006/main" count="435" uniqueCount="72">
  <si>
    <t>Товарлардын аталышы</t>
  </si>
  <si>
    <t>Дата</t>
  </si>
  <si>
    <t>Бишкек шаары</t>
  </si>
  <si>
    <t>Ысык-Көл областы</t>
  </si>
  <si>
    <t>Нарын областы</t>
  </si>
  <si>
    <t>Талас шаары</t>
  </si>
  <si>
    <t>Чүй областы</t>
  </si>
  <si>
    <t>Баткен областы</t>
  </si>
  <si>
    <t>Жалал-Абад областы</t>
  </si>
  <si>
    <t>Ош шаары</t>
  </si>
  <si>
    <t>Ош областы</t>
  </si>
  <si>
    <t>РЕСПУБЛИКА</t>
  </si>
  <si>
    <t>Балыкчы шаары</t>
  </si>
  <si>
    <t>Чолпон-Ата шаары</t>
  </si>
  <si>
    <t>Каракол шаары</t>
  </si>
  <si>
    <t>Нарын шаары</t>
  </si>
  <si>
    <t>Кочкор шаары</t>
  </si>
  <si>
    <t>Кара- Балта шаары</t>
  </si>
  <si>
    <t>Токмок шаары</t>
  </si>
  <si>
    <t xml:space="preserve"> Баткен шаары</t>
  </si>
  <si>
    <t>Кызыл- Кыя шаары</t>
  </si>
  <si>
    <t>Сүлүктү шаары</t>
  </si>
  <si>
    <t>Жалал-Абад шаары</t>
  </si>
  <si>
    <t>Кара-Көл шаары</t>
  </si>
  <si>
    <t>Кочкор-Ата шаары</t>
  </si>
  <si>
    <t>Майлуу-Суу шаары</t>
  </si>
  <si>
    <t>Таш-Көмүр шаары</t>
  </si>
  <si>
    <t>Кара-Суу шаары</t>
  </si>
  <si>
    <t>Ноокат шаары</t>
  </si>
  <si>
    <t>Өзгөн шаары</t>
  </si>
  <si>
    <t>Буудай  (зерно продовольственной пшеницы)  кг</t>
  </si>
  <si>
    <t>айдын башы менен салыштырмалуу өзгөрүүнүн % (%  изменения к началу месяца)</t>
  </si>
  <si>
    <t xml:space="preserve">1-сорт буудай уну (мука пшеничная 1-сорта) кг </t>
  </si>
  <si>
    <t>2-сорт буудай уну  (мука II-сорта) кг</t>
  </si>
  <si>
    <t xml:space="preserve">Бөлкө нан (хлеб) 400гр. </t>
  </si>
  <si>
    <t>Макарон азыктары (макаронные изделия) кг</t>
  </si>
  <si>
    <t>Күрүч  (рис) кг</t>
  </si>
  <si>
    <t>анын ичинен, жергиликтүү күрүч (в. т.рис местный) кг</t>
  </si>
  <si>
    <t>импорттук күрүч (рис импортный) кг</t>
  </si>
  <si>
    <t>Сүт пастерилизделген 2,5 % майлуулукта  (молоко пастеризованное 2,5% жирности) литр</t>
  </si>
  <si>
    <t>Каймактуу май (масло слив.) кг</t>
  </si>
  <si>
    <t>Кум-шекер (сахар-песок) кг</t>
  </si>
  <si>
    <t>өсүмдүк майы  (масло растит-е) литр</t>
  </si>
  <si>
    <t>Кой эти (мясо баранина) кг</t>
  </si>
  <si>
    <t>Уй эти (мясо говядина) кг</t>
  </si>
  <si>
    <t>Чочко эти (мясо свинина) кг</t>
  </si>
  <si>
    <t>төө буурчак (фасоль) кг</t>
  </si>
  <si>
    <t>Тоок эти (мясо птицы) кг</t>
  </si>
  <si>
    <t>Жумуртка 10 даана (куриные яйца 1 дес.)</t>
  </si>
  <si>
    <t>Туз (соль) кг</t>
  </si>
  <si>
    <t>Цемент М-400 50кг</t>
  </si>
  <si>
    <t>отсутст.</t>
  </si>
  <si>
    <t>Бензин А-80 литр</t>
  </si>
  <si>
    <t>Бензин А-92 литр</t>
  </si>
  <si>
    <t>Дизелдик отун (дизтопливо) литр</t>
  </si>
  <si>
    <t>исп. Осмонова З.О.</t>
  </si>
  <si>
    <t>Картошка (картофель среднее между старым и новым урожаем)кг</t>
  </si>
  <si>
    <t>Көмүр (уголь) тонна (жергиликтүү)</t>
  </si>
  <si>
    <t>Көмүр (уголь) тонна (импорттук)</t>
  </si>
  <si>
    <t>Ошский рынок</t>
  </si>
  <si>
    <t>Орто-Сайский рынок</t>
  </si>
  <si>
    <t>Межрегиональное главное управление МЭ еженедельно проводит мониторинг цен на основные продукты питания и ГСМ на крупных рынках городов Кыргызской Республики и представляет динамику цен в следующей таблице:</t>
  </si>
  <si>
    <t>17.12.2020-ж.</t>
  </si>
  <si>
    <t>24.12.2020-ж.</t>
  </si>
  <si>
    <t>14.01.2021-ж.</t>
  </si>
  <si>
    <t>21.01.2021-ж.</t>
  </si>
  <si>
    <t>28.01.2021-ж.</t>
  </si>
  <si>
    <t>04.02.2021-ж.</t>
  </si>
  <si>
    <t xml:space="preserve">Данные по мониторингу розничных цен на основные продовольственные и непродовольственные товары  на  рынках Кыргызской Республики на февраль 2021 года (по сравнению с cоответствующим периодом января 2021 года)  </t>
  </si>
  <si>
    <t>11.02.2021-ж.</t>
  </si>
  <si>
    <t>18.02.2021-ж.</t>
  </si>
  <si>
    <t>26.02.2021-ж.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</si>
</sst>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164" fontId="6" fillId="0" borderId="2" xfId="0" applyNumberFormat="1" applyFont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0"/>
  <sheetViews>
    <sheetView tabSelected="1" topLeftCell="X33" zoomScale="163" zoomScaleNormal="163" workbookViewId="0">
      <selection activeCell="AG178" sqref="AG177:AG178"/>
    </sheetView>
  </sheetViews>
  <sheetFormatPr defaultRowHeight="15"/>
  <cols>
    <col min="1" max="1" width="16.140625" customWidth="1"/>
    <col min="2" max="2" width="14.28515625" customWidth="1"/>
    <col min="3" max="3" width="9" customWidth="1"/>
    <col min="4" max="4" width="8.85546875" customWidth="1"/>
    <col min="5" max="6" width="9.140625" customWidth="1"/>
    <col min="25" max="25" width="8.85546875" customWidth="1"/>
    <col min="32" max="32" width="9.5703125" customWidth="1"/>
  </cols>
  <sheetData>
    <row r="1" spans="1:32">
      <c r="A1" s="39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>
      <c r="A2" s="41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14.45" customHeight="1">
      <c r="A3" s="43" t="s">
        <v>0</v>
      </c>
      <c r="B3" s="45" t="s">
        <v>1</v>
      </c>
      <c r="C3" s="57" t="s">
        <v>2</v>
      </c>
      <c r="D3" s="58"/>
      <c r="E3" s="46" t="s">
        <v>2</v>
      </c>
      <c r="F3" s="48" t="s">
        <v>3</v>
      </c>
      <c r="G3" s="49"/>
      <c r="H3" s="50"/>
      <c r="I3" s="51" t="s">
        <v>3</v>
      </c>
      <c r="J3" s="48" t="s">
        <v>4</v>
      </c>
      <c r="K3" s="50"/>
      <c r="L3" s="51" t="s">
        <v>4</v>
      </c>
      <c r="M3" s="46" t="s">
        <v>5</v>
      </c>
      <c r="N3" s="48" t="s">
        <v>6</v>
      </c>
      <c r="O3" s="50"/>
      <c r="P3" s="51" t="s">
        <v>6</v>
      </c>
      <c r="Q3" s="48" t="s">
        <v>7</v>
      </c>
      <c r="R3" s="61"/>
      <c r="S3" s="62"/>
      <c r="T3" s="46" t="s">
        <v>7</v>
      </c>
      <c r="U3" s="48" t="s">
        <v>8</v>
      </c>
      <c r="V3" s="64"/>
      <c r="W3" s="64"/>
      <c r="X3" s="64"/>
      <c r="Y3" s="65"/>
      <c r="Z3" s="51" t="s">
        <v>8</v>
      </c>
      <c r="AA3" s="53" t="s">
        <v>9</v>
      </c>
      <c r="AB3" s="54" t="s">
        <v>10</v>
      </c>
      <c r="AC3" s="55"/>
      <c r="AD3" s="56"/>
      <c r="AE3" s="59" t="s">
        <v>10</v>
      </c>
      <c r="AF3" s="51" t="s">
        <v>11</v>
      </c>
    </row>
    <row r="4" spans="1:32" ht="31.5">
      <c r="A4" s="44"/>
      <c r="B4" s="45"/>
      <c r="C4" s="36" t="s">
        <v>59</v>
      </c>
      <c r="D4" s="36" t="s">
        <v>60</v>
      </c>
      <c r="E4" s="47"/>
      <c r="F4" s="3" t="s">
        <v>12</v>
      </c>
      <c r="G4" s="3" t="s">
        <v>13</v>
      </c>
      <c r="H4" s="3" t="s">
        <v>14</v>
      </c>
      <c r="I4" s="52"/>
      <c r="J4" s="3" t="s">
        <v>15</v>
      </c>
      <c r="K4" s="3" t="s">
        <v>16</v>
      </c>
      <c r="L4" s="52"/>
      <c r="M4" s="47"/>
      <c r="N4" s="4" t="s">
        <v>17</v>
      </c>
      <c r="O4" s="4" t="s">
        <v>18</v>
      </c>
      <c r="P4" s="52"/>
      <c r="Q4" s="4" t="s">
        <v>19</v>
      </c>
      <c r="R4" s="4" t="s">
        <v>20</v>
      </c>
      <c r="S4" s="4" t="s">
        <v>21</v>
      </c>
      <c r="T4" s="63"/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63"/>
      <c r="AA4" s="46"/>
      <c r="AB4" s="4" t="s">
        <v>27</v>
      </c>
      <c r="AC4" s="4" t="s">
        <v>28</v>
      </c>
      <c r="AD4" s="4" t="s">
        <v>29</v>
      </c>
      <c r="AE4" s="51"/>
      <c r="AF4" s="60"/>
    </row>
    <row r="5" spans="1:32">
      <c r="A5" s="5"/>
      <c r="B5" s="30" t="s">
        <v>62</v>
      </c>
      <c r="C5" s="18">
        <v>25</v>
      </c>
      <c r="D5" s="30"/>
      <c r="E5" s="6">
        <f t="shared" ref="E5:E12" si="0">AVERAGE(C5:D5)</f>
        <v>25</v>
      </c>
      <c r="F5" s="18">
        <v>19</v>
      </c>
      <c r="G5" s="18" t="s">
        <v>51</v>
      </c>
      <c r="H5" s="18">
        <v>21</v>
      </c>
      <c r="I5" s="6">
        <f t="shared" ref="I5:I12" si="1">AVERAGE(F5:H5)</f>
        <v>20</v>
      </c>
      <c r="J5" s="18">
        <v>19</v>
      </c>
      <c r="K5" s="18">
        <v>17</v>
      </c>
      <c r="L5" s="6">
        <f t="shared" ref="L5:L12" si="2">AVERAGE(J5:K5)</f>
        <v>18</v>
      </c>
      <c r="M5" s="18">
        <v>18.25</v>
      </c>
      <c r="N5" s="18">
        <v>19</v>
      </c>
      <c r="O5" s="18">
        <v>15.5</v>
      </c>
      <c r="P5" s="7">
        <f t="shared" ref="P5:P12" si="3">AVERAGE(N5:O5)</f>
        <v>17.25</v>
      </c>
      <c r="Q5" s="18">
        <v>24</v>
      </c>
      <c r="R5" s="18">
        <v>22</v>
      </c>
      <c r="S5" s="18" t="s">
        <v>51</v>
      </c>
      <c r="T5" s="6">
        <f t="shared" ref="T5:T12" si="4">AVERAGE(Q5:S5)</f>
        <v>23</v>
      </c>
      <c r="U5" s="18">
        <v>19.5</v>
      </c>
      <c r="V5" s="18"/>
      <c r="W5" s="18">
        <v>23</v>
      </c>
      <c r="X5" s="18">
        <v>23</v>
      </c>
      <c r="Y5" s="18">
        <v>0</v>
      </c>
      <c r="Z5" s="11">
        <f t="shared" ref="Z5:Z12" si="5">(U5+W5+X5)/3</f>
        <v>21.833333333333332</v>
      </c>
      <c r="AA5" s="18">
        <v>21.5</v>
      </c>
      <c r="AB5" s="18">
        <v>19</v>
      </c>
      <c r="AC5" s="18">
        <v>20</v>
      </c>
      <c r="AD5" s="18">
        <v>23</v>
      </c>
      <c r="AE5" s="6">
        <f t="shared" ref="AE5:AE12" si="6">AVERAGE(AB5:AD5)</f>
        <v>20.666666666666668</v>
      </c>
      <c r="AF5" s="14">
        <f t="shared" ref="AF5:AF12" si="7">(E5+I5+L5+M5+P5+T5+Z5+AA5+AE5)/9</f>
        <v>20.611111111111111</v>
      </c>
    </row>
    <row r="6" spans="1:32">
      <c r="A6" s="5"/>
      <c r="B6" s="30" t="s">
        <v>63</v>
      </c>
      <c r="C6" s="18">
        <v>25</v>
      </c>
      <c r="D6" s="30"/>
      <c r="E6" s="6">
        <f t="shared" si="0"/>
        <v>25</v>
      </c>
      <c r="F6" s="18">
        <v>19</v>
      </c>
      <c r="G6" s="18" t="s">
        <v>51</v>
      </c>
      <c r="H6" s="18">
        <v>21</v>
      </c>
      <c r="I6" s="6">
        <f t="shared" si="1"/>
        <v>20</v>
      </c>
      <c r="J6" s="18">
        <v>19</v>
      </c>
      <c r="K6" s="18">
        <v>17</v>
      </c>
      <c r="L6" s="6">
        <f t="shared" si="2"/>
        <v>18</v>
      </c>
      <c r="M6" s="18">
        <v>18.25</v>
      </c>
      <c r="N6" s="18">
        <v>19</v>
      </c>
      <c r="O6" s="18">
        <v>15.5</v>
      </c>
      <c r="P6" s="7">
        <f t="shared" si="3"/>
        <v>17.25</v>
      </c>
      <c r="Q6" s="18">
        <v>24</v>
      </c>
      <c r="R6" s="18">
        <v>22</v>
      </c>
      <c r="S6" s="18" t="s">
        <v>51</v>
      </c>
      <c r="T6" s="6">
        <f t="shared" si="4"/>
        <v>23</v>
      </c>
      <c r="U6" s="18">
        <v>19.5</v>
      </c>
      <c r="V6" s="18"/>
      <c r="W6" s="18">
        <v>23</v>
      </c>
      <c r="X6" s="18">
        <v>23</v>
      </c>
      <c r="Y6" s="18">
        <v>0</v>
      </c>
      <c r="Z6" s="11">
        <f t="shared" si="5"/>
        <v>21.833333333333332</v>
      </c>
      <c r="AA6" s="18">
        <v>21.5</v>
      </c>
      <c r="AB6" s="18">
        <v>19</v>
      </c>
      <c r="AC6" s="18">
        <v>20</v>
      </c>
      <c r="AD6" s="18">
        <v>23</v>
      </c>
      <c r="AE6" s="6">
        <f t="shared" si="6"/>
        <v>20.666666666666668</v>
      </c>
      <c r="AF6" s="14">
        <f t="shared" si="7"/>
        <v>20.611111111111111</v>
      </c>
    </row>
    <row r="7" spans="1:32">
      <c r="A7" s="5"/>
      <c r="B7" s="30" t="s">
        <v>64</v>
      </c>
      <c r="C7" s="18">
        <v>25</v>
      </c>
      <c r="D7" s="30"/>
      <c r="E7" s="6">
        <f t="shared" si="0"/>
        <v>25</v>
      </c>
      <c r="F7" s="18">
        <v>19</v>
      </c>
      <c r="G7" s="18" t="s">
        <v>51</v>
      </c>
      <c r="H7" s="18">
        <v>21.5</v>
      </c>
      <c r="I7" s="6">
        <f t="shared" si="1"/>
        <v>20.25</v>
      </c>
      <c r="J7" s="18">
        <v>19</v>
      </c>
      <c r="K7" s="18">
        <v>18</v>
      </c>
      <c r="L7" s="6">
        <f t="shared" si="2"/>
        <v>18.5</v>
      </c>
      <c r="M7" s="18">
        <v>18.75</v>
      </c>
      <c r="N7" s="18">
        <v>20</v>
      </c>
      <c r="O7" s="18">
        <v>15.5</v>
      </c>
      <c r="P7" s="7">
        <f t="shared" si="3"/>
        <v>17.75</v>
      </c>
      <c r="Q7" s="18">
        <v>24</v>
      </c>
      <c r="R7" s="18">
        <v>22</v>
      </c>
      <c r="S7" s="18" t="s">
        <v>51</v>
      </c>
      <c r="T7" s="6">
        <f t="shared" si="4"/>
        <v>23</v>
      </c>
      <c r="U7" s="18">
        <v>19.5</v>
      </c>
      <c r="V7" s="18"/>
      <c r="W7" s="18">
        <v>23</v>
      </c>
      <c r="X7" s="18">
        <v>23</v>
      </c>
      <c r="Y7" s="18">
        <v>0</v>
      </c>
      <c r="Z7" s="11">
        <f t="shared" si="5"/>
        <v>21.833333333333332</v>
      </c>
      <c r="AA7" s="18">
        <v>21.5</v>
      </c>
      <c r="AB7" s="18">
        <v>19</v>
      </c>
      <c r="AC7" s="18">
        <v>20</v>
      </c>
      <c r="AD7" s="18">
        <v>23</v>
      </c>
      <c r="AE7" s="6">
        <f t="shared" si="6"/>
        <v>20.666666666666668</v>
      </c>
      <c r="AF7" s="14">
        <f t="shared" si="7"/>
        <v>20.805555555555557</v>
      </c>
    </row>
    <row r="8" spans="1:32">
      <c r="A8" s="5"/>
      <c r="B8" s="30" t="s">
        <v>65</v>
      </c>
      <c r="C8" s="18">
        <v>25</v>
      </c>
      <c r="D8" s="30"/>
      <c r="E8" s="6">
        <f t="shared" si="0"/>
        <v>25</v>
      </c>
      <c r="F8" s="18">
        <v>19</v>
      </c>
      <c r="G8" s="18" t="s">
        <v>51</v>
      </c>
      <c r="H8" s="18">
        <v>21.5</v>
      </c>
      <c r="I8" s="6">
        <f t="shared" si="1"/>
        <v>20.25</v>
      </c>
      <c r="J8" s="18">
        <v>19</v>
      </c>
      <c r="K8" s="18">
        <v>18</v>
      </c>
      <c r="L8" s="6">
        <f t="shared" si="2"/>
        <v>18.5</v>
      </c>
      <c r="M8" s="18">
        <v>18.75</v>
      </c>
      <c r="N8" s="18">
        <v>20</v>
      </c>
      <c r="O8" s="18">
        <v>15.5</v>
      </c>
      <c r="P8" s="7">
        <f t="shared" si="3"/>
        <v>17.75</v>
      </c>
      <c r="Q8" s="18">
        <v>24</v>
      </c>
      <c r="R8" s="18">
        <v>22</v>
      </c>
      <c r="S8" s="18" t="s">
        <v>51</v>
      </c>
      <c r="T8" s="6">
        <f t="shared" si="4"/>
        <v>23</v>
      </c>
      <c r="U8" s="18">
        <v>19.5</v>
      </c>
      <c r="V8" s="18"/>
      <c r="W8" s="18">
        <v>23</v>
      </c>
      <c r="X8" s="18">
        <v>23</v>
      </c>
      <c r="Y8" s="18">
        <v>0</v>
      </c>
      <c r="Z8" s="11">
        <f t="shared" si="5"/>
        <v>21.833333333333332</v>
      </c>
      <c r="AA8" s="18">
        <v>21.5</v>
      </c>
      <c r="AB8" s="18">
        <v>20</v>
      </c>
      <c r="AC8" s="18">
        <v>20</v>
      </c>
      <c r="AD8" s="18">
        <v>23</v>
      </c>
      <c r="AE8" s="6">
        <f t="shared" si="6"/>
        <v>21</v>
      </c>
      <c r="AF8" s="14">
        <f t="shared" si="7"/>
        <v>20.842592592592595</v>
      </c>
    </row>
    <row r="9" spans="1:32">
      <c r="A9" s="5"/>
      <c r="B9" s="30" t="s">
        <v>66</v>
      </c>
      <c r="C9" s="18">
        <v>25</v>
      </c>
      <c r="D9" s="30"/>
      <c r="E9" s="6">
        <f t="shared" si="0"/>
        <v>25</v>
      </c>
      <c r="F9" s="18">
        <v>19</v>
      </c>
      <c r="G9" s="18" t="s">
        <v>51</v>
      </c>
      <c r="H9" s="18">
        <v>21.5</v>
      </c>
      <c r="I9" s="6">
        <f t="shared" si="1"/>
        <v>20.25</v>
      </c>
      <c r="J9" s="18">
        <v>19</v>
      </c>
      <c r="K9" s="18">
        <v>18</v>
      </c>
      <c r="L9" s="6">
        <f t="shared" si="2"/>
        <v>18.5</v>
      </c>
      <c r="M9" s="18">
        <v>18.75</v>
      </c>
      <c r="N9" s="18">
        <v>20</v>
      </c>
      <c r="O9" s="18">
        <v>15.5</v>
      </c>
      <c r="P9" s="7">
        <f t="shared" si="3"/>
        <v>17.75</v>
      </c>
      <c r="Q9" s="18">
        <v>24</v>
      </c>
      <c r="R9" s="18">
        <v>23</v>
      </c>
      <c r="S9" s="18" t="s">
        <v>51</v>
      </c>
      <c r="T9" s="6">
        <f t="shared" si="4"/>
        <v>23.5</v>
      </c>
      <c r="U9" s="18">
        <v>19.5</v>
      </c>
      <c r="V9" s="18"/>
      <c r="W9" s="18">
        <v>23</v>
      </c>
      <c r="X9" s="18">
        <v>23</v>
      </c>
      <c r="Y9" s="18">
        <v>0</v>
      </c>
      <c r="Z9" s="11">
        <f t="shared" si="5"/>
        <v>21.833333333333332</v>
      </c>
      <c r="AA9" s="18">
        <v>21.5</v>
      </c>
      <c r="AB9" s="18">
        <v>20</v>
      </c>
      <c r="AC9" s="18">
        <v>20</v>
      </c>
      <c r="AD9" s="18">
        <v>23</v>
      </c>
      <c r="AE9" s="6">
        <f t="shared" si="6"/>
        <v>21</v>
      </c>
      <c r="AF9" s="14">
        <f t="shared" si="7"/>
        <v>20.898148148148149</v>
      </c>
    </row>
    <row r="10" spans="1:32">
      <c r="A10" s="5"/>
      <c r="B10" s="30" t="s">
        <v>67</v>
      </c>
      <c r="C10" s="18">
        <v>25</v>
      </c>
      <c r="D10" s="30"/>
      <c r="E10" s="6">
        <f t="shared" si="0"/>
        <v>25</v>
      </c>
      <c r="F10" s="18">
        <v>19</v>
      </c>
      <c r="G10" s="18" t="s">
        <v>51</v>
      </c>
      <c r="H10" s="18">
        <v>22.5</v>
      </c>
      <c r="I10" s="6">
        <f t="shared" si="1"/>
        <v>20.75</v>
      </c>
      <c r="J10" s="18">
        <v>19</v>
      </c>
      <c r="K10" s="18">
        <v>18</v>
      </c>
      <c r="L10" s="6">
        <f t="shared" si="2"/>
        <v>18.5</v>
      </c>
      <c r="M10" s="18">
        <v>18.75</v>
      </c>
      <c r="N10" s="18">
        <v>20</v>
      </c>
      <c r="O10" s="18">
        <v>15.5</v>
      </c>
      <c r="P10" s="7">
        <f t="shared" si="3"/>
        <v>17.75</v>
      </c>
      <c r="Q10" s="18">
        <v>24</v>
      </c>
      <c r="R10" s="18">
        <v>23</v>
      </c>
      <c r="S10" s="18" t="s">
        <v>51</v>
      </c>
      <c r="T10" s="6">
        <f t="shared" si="4"/>
        <v>23.5</v>
      </c>
      <c r="U10" s="18">
        <v>21</v>
      </c>
      <c r="V10" s="18"/>
      <c r="W10" s="18">
        <v>23</v>
      </c>
      <c r="X10" s="18">
        <v>23</v>
      </c>
      <c r="Y10" s="18">
        <v>0</v>
      </c>
      <c r="Z10" s="11">
        <f t="shared" si="5"/>
        <v>22.333333333333332</v>
      </c>
      <c r="AA10" s="18">
        <v>21.5</v>
      </c>
      <c r="AB10" s="18">
        <v>21</v>
      </c>
      <c r="AC10" s="18">
        <v>20</v>
      </c>
      <c r="AD10" s="18">
        <v>23</v>
      </c>
      <c r="AE10" s="6">
        <f t="shared" si="6"/>
        <v>21.333333333333332</v>
      </c>
      <c r="AF10" s="14">
        <f t="shared" si="7"/>
        <v>21.046296296296298</v>
      </c>
    </row>
    <row r="11" spans="1:32">
      <c r="A11" s="5"/>
      <c r="B11" s="30" t="s">
        <v>69</v>
      </c>
      <c r="C11" s="18">
        <v>25</v>
      </c>
      <c r="D11" s="30"/>
      <c r="E11" s="6">
        <f t="shared" si="0"/>
        <v>25</v>
      </c>
      <c r="F11" s="18">
        <v>19</v>
      </c>
      <c r="G11" s="18" t="s">
        <v>51</v>
      </c>
      <c r="H11" s="18">
        <v>22.5</v>
      </c>
      <c r="I11" s="6">
        <f t="shared" si="1"/>
        <v>20.75</v>
      </c>
      <c r="J11" s="18">
        <v>19</v>
      </c>
      <c r="K11" s="18">
        <v>18</v>
      </c>
      <c r="L11" s="6">
        <f t="shared" si="2"/>
        <v>18.5</v>
      </c>
      <c r="M11" s="18">
        <v>19.25</v>
      </c>
      <c r="N11" s="18">
        <v>20</v>
      </c>
      <c r="O11" s="18">
        <v>15.5</v>
      </c>
      <c r="P11" s="7">
        <f t="shared" si="3"/>
        <v>17.75</v>
      </c>
      <c r="Q11" s="18">
        <v>24.5</v>
      </c>
      <c r="R11" s="18">
        <v>23</v>
      </c>
      <c r="S11" s="18" t="s">
        <v>51</v>
      </c>
      <c r="T11" s="6">
        <f t="shared" si="4"/>
        <v>23.75</v>
      </c>
      <c r="U11" s="18">
        <v>21</v>
      </c>
      <c r="V11" s="18"/>
      <c r="W11" s="18">
        <v>23</v>
      </c>
      <c r="X11" s="18">
        <v>23</v>
      </c>
      <c r="Y11" s="18">
        <v>0</v>
      </c>
      <c r="Z11" s="11">
        <f t="shared" si="5"/>
        <v>22.333333333333332</v>
      </c>
      <c r="AA11" s="18">
        <v>21.5</v>
      </c>
      <c r="AB11" s="18">
        <v>21</v>
      </c>
      <c r="AC11" s="18">
        <v>20</v>
      </c>
      <c r="AD11" s="18">
        <v>23</v>
      </c>
      <c r="AE11" s="6">
        <f t="shared" si="6"/>
        <v>21.333333333333332</v>
      </c>
      <c r="AF11" s="14">
        <f t="shared" si="7"/>
        <v>21.129629629629633</v>
      </c>
    </row>
    <row r="12" spans="1:32">
      <c r="A12" s="5"/>
      <c r="B12" s="30" t="s">
        <v>70</v>
      </c>
      <c r="C12" s="18">
        <v>25</v>
      </c>
      <c r="D12" s="30"/>
      <c r="E12" s="6">
        <f t="shared" si="0"/>
        <v>25</v>
      </c>
      <c r="F12" s="18">
        <v>19</v>
      </c>
      <c r="G12" s="18" t="s">
        <v>51</v>
      </c>
      <c r="H12" s="18">
        <v>22.5</v>
      </c>
      <c r="I12" s="6">
        <f t="shared" si="1"/>
        <v>20.75</v>
      </c>
      <c r="J12" s="18">
        <v>19</v>
      </c>
      <c r="K12" s="18">
        <v>18</v>
      </c>
      <c r="L12" s="6">
        <f t="shared" si="2"/>
        <v>18.5</v>
      </c>
      <c r="M12" s="18">
        <v>19.5</v>
      </c>
      <c r="N12" s="18">
        <v>20</v>
      </c>
      <c r="O12" s="18">
        <v>15.5</v>
      </c>
      <c r="P12" s="7">
        <f t="shared" si="3"/>
        <v>17.75</v>
      </c>
      <c r="Q12" s="18">
        <v>24.5</v>
      </c>
      <c r="R12" s="18">
        <v>23</v>
      </c>
      <c r="S12" s="18" t="s">
        <v>51</v>
      </c>
      <c r="T12" s="6">
        <f t="shared" si="4"/>
        <v>23.75</v>
      </c>
      <c r="U12" s="18">
        <v>21</v>
      </c>
      <c r="V12" s="18"/>
      <c r="W12" s="18">
        <v>23</v>
      </c>
      <c r="X12" s="18">
        <v>23</v>
      </c>
      <c r="Y12" s="18">
        <v>0</v>
      </c>
      <c r="Z12" s="11">
        <f t="shared" si="5"/>
        <v>22.333333333333332</v>
      </c>
      <c r="AA12" s="18">
        <v>21.5</v>
      </c>
      <c r="AB12" s="18">
        <v>21</v>
      </c>
      <c r="AC12" s="18">
        <v>20</v>
      </c>
      <c r="AD12" s="18">
        <v>23</v>
      </c>
      <c r="AE12" s="6">
        <f t="shared" si="6"/>
        <v>21.333333333333332</v>
      </c>
      <c r="AF12" s="14">
        <f t="shared" si="7"/>
        <v>21.157407407407408</v>
      </c>
    </row>
    <row r="13" spans="1:32">
      <c r="A13" s="5"/>
      <c r="B13" s="30" t="s">
        <v>71</v>
      </c>
      <c r="C13" s="18">
        <v>25</v>
      </c>
      <c r="D13" s="30"/>
      <c r="E13" s="6">
        <f t="shared" ref="E13" si="8">AVERAGE(C13:D13)</f>
        <v>25</v>
      </c>
      <c r="F13" s="18">
        <v>19</v>
      </c>
      <c r="G13" s="18" t="s">
        <v>51</v>
      </c>
      <c r="H13" s="18">
        <v>22.5</v>
      </c>
      <c r="I13" s="6">
        <f t="shared" ref="I13" si="9">AVERAGE(F13:H13)</f>
        <v>20.75</v>
      </c>
      <c r="J13" s="18">
        <v>19</v>
      </c>
      <c r="K13" s="18">
        <v>18</v>
      </c>
      <c r="L13" s="6">
        <f t="shared" ref="L13" si="10">AVERAGE(J13:K13)</f>
        <v>18.5</v>
      </c>
      <c r="M13" s="18">
        <v>19.5</v>
      </c>
      <c r="N13" s="18">
        <v>20</v>
      </c>
      <c r="O13" s="18">
        <v>15.5</v>
      </c>
      <c r="P13" s="7">
        <f t="shared" ref="P13" si="11">AVERAGE(N13:O13)</f>
        <v>17.75</v>
      </c>
      <c r="Q13" s="18">
        <v>24.5</v>
      </c>
      <c r="R13" s="18">
        <v>23</v>
      </c>
      <c r="S13" s="18" t="s">
        <v>51</v>
      </c>
      <c r="T13" s="6">
        <f t="shared" ref="T13" si="12">AVERAGE(Q13:S13)</f>
        <v>23.75</v>
      </c>
      <c r="U13" s="18">
        <v>21</v>
      </c>
      <c r="V13" s="18"/>
      <c r="W13" s="18">
        <v>23</v>
      </c>
      <c r="X13" s="18">
        <v>23</v>
      </c>
      <c r="Y13" s="18">
        <v>0</v>
      </c>
      <c r="Z13" s="11">
        <f t="shared" ref="Z13" si="13">(U13+W13+X13)/3</f>
        <v>22.333333333333332</v>
      </c>
      <c r="AA13" s="18">
        <v>21.5</v>
      </c>
      <c r="AB13" s="18">
        <v>21</v>
      </c>
      <c r="AC13" s="18">
        <v>20</v>
      </c>
      <c r="AD13" s="18">
        <v>23</v>
      </c>
      <c r="AE13" s="6">
        <f t="shared" ref="AE13" si="14">AVERAGE(AB13:AD13)</f>
        <v>21.333333333333332</v>
      </c>
      <c r="AF13" s="14">
        <f t="shared" ref="AF13" si="15">(E13+I13+L13+M13+P13+T13+Z13+AA13+AE13)/9</f>
        <v>21.157407407407408</v>
      </c>
    </row>
    <row r="14" spans="1:32" ht="56.25">
      <c r="A14" s="12" t="s">
        <v>30</v>
      </c>
      <c r="B14" s="13" t="s">
        <v>31</v>
      </c>
      <c r="C14" s="2">
        <f>C9*100/C13-100</f>
        <v>0</v>
      </c>
      <c r="D14" s="2"/>
      <c r="E14" s="2">
        <f t="shared" ref="E14:AF14" si="16">E9*100/E13-100</f>
        <v>0</v>
      </c>
      <c r="F14" s="2">
        <f t="shared" si="16"/>
        <v>0</v>
      </c>
      <c r="G14" s="2"/>
      <c r="H14" s="2">
        <f t="shared" si="16"/>
        <v>-4.4444444444444429</v>
      </c>
      <c r="I14" s="2">
        <f t="shared" si="16"/>
        <v>-2.409638554216869</v>
      </c>
      <c r="J14" s="2">
        <f t="shared" si="16"/>
        <v>0</v>
      </c>
      <c r="K14" s="2">
        <f t="shared" si="16"/>
        <v>0</v>
      </c>
      <c r="L14" s="2">
        <f t="shared" si="16"/>
        <v>0</v>
      </c>
      <c r="M14" s="2">
        <f t="shared" si="16"/>
        <v>-3.8461538461538396</v>
      </c>
      <c r="N14" s="2">
        <f t="shared" si="16"/>
        <v>0</v>
      </c>
      <c r="O14" s="2">
        <f t="shared" si="16"/>
        <v>0</v>
      </c>
      <c r="P14" s="2">
        <f t="shared" si="16"/>
        <v>0</v>
      </c>
      <c r="Q14" s="2">
        <f t="shared" si="16"/>
        <v>-2.0408163265306172</v>
      </c>
      <c r="R14" s="2">
        <f t="shared" si="16"/>
        <v>0</v>
      </c>
      <c r="S14" s="2"/>
      <c r="T14" s="2">
        <f t="shared" si="16"/>
        <v>-1.0526315789473699</v>
      </c>
      <c r="U14" s="2">
        <f t="shared" si="16"/>
        <v>-7.1428571428571388</v>
      </c>
      <c r="V14" s="2"/>
      <c r="W14" s="2">
        <f t="shared" si="16"/>
        <v>0</v>
      </c>
      <c r="X14" s="2">
        <f t="shared" si="16"/>
        <v>0</v>
      </c>
      <c r="Y14" s="2"/>
      <c r="Z14" s="2">
        <f t="shared" si="16"/>
        <v>-2.238805970149258</v>
      </c>
      <c r="AA14" s="2">
        <f t="shared" si="16"/>
        <v>0</v>
      </c>
      <c r="AB14" s="2">
        <f t="shared" si="16"/>
        <v>-4.7619047619047592</v>
      </c>
      <c r="AC14" s="2">
        <f t="shared" si="16"/>
        <v>0</v>
      </c>
      <c r="AD14" s="2">
        <f t="shared" si="16"/>
        <v>0</v>
      </c>
      <c r="AE14" s="2">
        <f t="shared" si="16"/>
        <v>-1.5625</v>
      </c>
      <c r="AF14" s="2">
        <f t="shared" si="16"/>
        <v>-1.2253829321663119</v>
      </c>
    </row>
    <row r="15" spans="1:32">
      <c r="A15" s="5"/>
      <c r="B15" s="30" t="s">
        <v>62</v>
      </c>
      <c r="C15" s="18">
        <v>35</v>
      </c>
      <c r="D15" s="37">
        <v>35</v>
      </c>
      <c r="E15" s="6">
        <f t="shared" ref="E15:E22" si="17">AVERAGE(C15:D15)</f>
        <v>35</v>
      </c>
      <c r="F15" s="18">
        <v>31.5</v>
      </c>
      <c r="G15" s="18">
        <v>31.5</v>
      </c>
      <c r="H15" s="18">
        <v>31.5</v>
      </c>
      <c r="I15" s="6">
        <f t="shared" ref="I15:I22" si="18">AVERAGE(F15:H15)</f>
        <v>31.5</v>
      </c>
      <c r="J15" s="18">
        <v>31.5</v>
      </c>
      <c r="K15" s="18">
        <v>31.5</v>
      </c>
      <c r="L15" s="6">
        <f t="shared" ref="L15:L22" si="19">AVERAGE(J15:K15)</f>
        <v>31.5</v>
      </c>
      <c r="M15" s="18">
        <v>32</v>
      </c>
      <c r="N15" s="18">
        <v>32</v>
      </c>
      <c r="O15" s="18">
        <v>30.3</v>
      </c>
      <c r="P15" s="7">
        <v>33</v>
      </c>
      <c r="Q15" s="20">
        <v>33</v>
      </c>
      <c r="R15" s="19">
        <v>34</v>
      </c>
      <c r="S15" s="20">
        <v>34</v>
      </c>
      <c r="T15" s="8">
        <f t="shared" ref="T15:T22" si="20">(S15+R15+Q15)/3</f>
        <v>33.666666666666664</v>
      </c>
      <c r="U15" s="18">
        <v>33</v>
      </c>
      <c r="V15" s="7">
        <v>33.5</v>
      </c>
      <c r="W15" s="18">
        <v>31</v>
      </c>
      <c r="X15" s="21">
        <v>33</v>
      </c>
      <c r="Y15" s="18">
        <v>34</v>
      </c>
      <c r="Z15" s="11">
        <f t="shared" ref="Z15:Z22" si="21">AVERAGE(U15:Y15)</f>
        <v>32.9</v>
      </c>
      <c r="AA15" s="18">
        <v>32.5</v>
      </c>
      <c r="AB15" s="18">
        <v>31</v>
      </c>
      <c r="AC15" s="18">
        <v>32</v>
      </c>
      <c r="AD15" s="18">
        <v>31</v>
      </c>
      <c r="AE15" s="6">
        <f t="shared" ref="AE15:AE22" si="22">AVERAGE(AB15:AD15)</f>
        <v>31.333333333333332</v>
      </c>
      <c r="AF15" s="14">
        <f t="shared" ref="AF15:AF22" si="23">(C15+I15+L15+M15+P15+T15+Z15+AA15+AE15)/9</f>
        <v>32.599999999999994</v>
      </c>
    </row>
    <row r="16" spans="1:32">
      <c r="A16" s="5"/>
      <c r="B16" s="30" t="s">
        <v>63</v>
      </c>
      <c r="C16" s="18">
        <v>35</v>
      </c>
      <c r="D16" s="37">
        <v>35.5</v>
      </c>
      <c r="E16" s="6">
        <f t="shared" si="17"/>
        <v>35.25</v>
      </c>
      <c r="F16" s="18">
        <v>31.5</v>
      </c>
      <c r="G16" s="18">
        <v>31.5</v>
      </c>
      <c r="H16" s="18">
        <v>31.5</v>
      </c>
      <c r="I16" s="6">
        <f t="shared" si="18"/>
        <v>31.5</v>
      </c>
      <c r="J16" s="18">
        <v>31.5</v>
      </c>
      <c r="K16" s="18">
        <v>31.5</v>
      </c>
      <c r="L16" s="6">
        <f t="shared" si="19"/>
        <v>31.5</v>
      </c>
      <c r="M16" s="18">
        <v>32</v>
      </c>
      <c r="N16" s="18">
        <v>32</v>
      </c>
      <c r="O16" s="18">
        <v>30.3</v>
      </c>
      <c r="P16" s="7">
        <v>33</v>
      </c>
      <c r="Q16" s="20">
        <v>33</v>
      </c>
      <c r="R16" s="19">
        <v>34</v>
      </c>
      <c r="S16" s="20">
        <v>34</v>
      </c>
      <c r="T16" s="8">
        <f t="shared" si="20"/>
        <v>33.666666666666664</v>
      </c>
      <c r="U16" s="18">
        <v>33</v>
      </c>
      <c r="V16" s="7">
        <v>33.5</v>
      </c>
      <c r="W16" s="18">
        <v>31</v>
      </c>
      <c r="X16" s="21">
        <v>33</v>
      </c>
      <c r="Y16" s="18">
        <v>34</v>
      </c>
      <c r="Z16" s="11">
        <f t="shared" si="21"/>
        <v>32.9</v>
      </c>
      <c r="AA16" s="18">
        <v>32.5</v>
      </c>
      <c r="AB16" s="18">
        <v>31</v>
      </c>
      <c r="AC16" s="18">
        <v>32</v>
      </c>
      <c r="AD16" s="18">
        <v>31</v>
      </c>
      <c r="AE16" s="6">
        <f t="shared" si="22"/>
        <v>31.333333333333332</v>
      </c>
      <c r="AF16" s="14">
        <f t="shared" si="23"/>
        <v>32.599999999999994</v>
      </c>
    </row>
    <row r="17" spans="1:34">
      <c r="A17" s="5"/>
      <c r="B17" s="30" t="s">
        <v>64</v>
      </c>
      <c r="C17" s="18">
        <v>35</v>
      </c>
      <c r="D17" s="37">
        <v>35</v>
      </c>
      <c r="E17" s="6">
        <f t="shared" si="17"/>
        <v>35</v>
      </c>
      <c r="F17" s="18">
        <v>31.5</v>
      </c>
      <c r="G17" s="18">
        <v>31.5</v>
      </c>
      <c r="H17" s="18">
        <v>31.5</v>
      </c>
      <c r="I17" s="6">
        <f t="shared" si="18"/>
        <v>31.5</v>
      </c>
      <c r="J17" s="18">
        <v>31.5</v>
      </c>
      <c r="K17" s="18">
        <v>31.5</v>
      </c>
      <c r="L17" s="6">
        <f t="shared" si="19"/>
        <v>31.5</v>
      </c>
      <c r="M17" s="18">
        <v>32</v>
      </c>
      <c r="N17" s="18">
        <v>32</v>
      </c>
      <c r="O17" s="18">
        <v>30.3</v>
      </c>
      <c r="P17" s="7">
        <v>33</v>
      </c>
      <c r="Q17" s="20">
        <v>33</v>
      </c>
      <c r="R17" s="19">
        <v>34</v>
      </c>
      <c r="S17" s="20">
        <v>34</v>
      </c>
      <c r="T17" s="8">
        <f t="shared" si="20"/>
        <v>33.666666666666664</v>
      </c>
      <c r="U17" s="18">
        <v>33</v>
      </c>
      <c r="V17" s="7">
        <v>33.5</v>
      </c>
      <c r="W17" s="18">
        <v>31</v>
      </c>
      <c r="X17" s="21">
        <v>33</v>
      </c>
      <c r="Y17" s="18">
        <v>34</v>
      </c>
      <c r="Z17" s="11">
        <f t="shared" si="21"/>
        <v>32.9</v>
      </c>
      <c r="AA17" s="18">
        <v>32.5</v>
      </c>
      <c r="AB17" s="18">
        <v>31</v>
      </c>
      <c r="AC17" s="18">
        <v>32</v>
      </c>
      <c r="AD17" s="18">
        <v>31</v>
      </c>
      <c r="AE17" s="6">
        <f t="shared" si="22"/>
        <v>31.333333333333332</v>
      </c>
      <c r="AF17" s="14">
        <f t="shared" si="23"/>
        <v>32.599999999999994</v>
      </c>
    </row>
    <row r="18" spans="1:34">
      <c r="A18" s="5"/>
      <c r="B18" s="30" t="s">
        <v>65</v>
      </c>
      <c r="C18" s="18">
        <v>35</v>
      </c>
      <c r="D18" s="37">
        <v>35</v>
      </c>
      <c r="E18" s="6">
        <f t="shared" si="17"/>
        <v>35</v>
      </c>
      <c r="F18" s="18">
        <v>31.5</v>
      </c>
      <c r="G18" s="18">
        <v>31.5</v>
      </c>
      <c r="H18" s="18">
        <v>31.5</v>
      </c>
      <c r="I18" s="6">
        <f t="shared" si="18"/>
        <v>31.5</v>
      </c>
      <c r="J18" s="18">
        <v>31.5</v>
      </c>
      <c r="K18" s="18">
        <v>31.5</v>
      </c>
      <c r="L18" s="6">
        <f t="shared" si="19"/>
        <v>31.5</v>
      </c>
      <c r="M18" s="18">
        <v>32</v>
      </c>
      <c r="N18" s="18">
        <v>32</v>
      </c>
      <c r="O18" s="18">
        <v>30.3</v>
      </c>
      <c r="P18" s="7">
        <v>33</v>
      </c>
      <c r="Q18" s="20">
        <v>33</v>
      </c>
      <c r="R18" s="19">
        <v>34</v>
      </c>
      <c r="S18" s="20">
        <v>34</v>
      </c>
      <c r="T18" s="8">
        <f t="shared" si="20"/>
        <v>33.666666666666664</v>
      </c>
      <c r="U18" s="18">
        <v>33</v>
      </c>
      <c r="V18" s="7">
        <v>33.5</v>
      </c>
      <c r="W18" s="18">
        <v>31</v>
      </c>
      <c r="X18" s="21">
        <v>33</v>
      </c>
      <c r="Y18" s="18">
        <v>34</v>
      </c>
      <c r="Z18" s="11">
        <f t="shared" si="21"/>
        <v>32.9</v>
      </c>
      <c r="AA18" s="18">
        <v>32.5</v>
      </c>
      <c r="AB18" s="18">
        <v>31</v>
      </c>
      <c r="AC18" s="18">
        <v>32</v>
      </c>
      <c r="AD18" s="18">
        <v>31</v>
      </c>
      <c r="AE18" s="6">
        <f t="shared" si="22"/>
        <v>31.333333333333332</v>
      </c>
      <c r="AF18" s="14">
        <f t="shared" si="23"/>
        <v>32.599999999999994</v>
      </c>
    </row>
    <row r="19" spans="1:34">
      <c r="A19" s="5"/>
      <c r="B19" s="30" t="s">
        <v>66</v>
      </c>
      <c r="C19" s="18">
        <v>35</v>
      </c>
      <c r="D19" s="37">
        <v>35</v>
      </c>
      <c r="E19" s="6">
        <f t="shared" si="17"/>
        <v>35</v>
      </c>
      <c r="F19" s="18">
        <v>31.5</v>
      </c>
      <c r="G19" s="18">
        <v>31.5</v>
      </c>
      <c r="H19" s="18">
        <v>31.5</v>
      </c>
      <c r="I19" s="6">
        <f t="shared" si="18"/>
        <v>31.5</v>
      </c>
      <c r="J19" s="18">
        <v>31.5</v>
      </c>
      <c r="K19" s="18">
        <v>31.5</v>
      </c>
      <c r="L19" s="6">
        <f t="shared" si="19"/>
        <v>31.5</v>
      </c>
      <c r="M19" s="18">
        <v>32</v>
      </c>
      <c r="N19" s="18">
        <v>32</v>
      </c>
      <c r="O19" s="18">
        <v>30.3</v>
      </c>
      <c r="P19" s="7">
        <v>33</v>
      </c>
      <c r="Q19" s="20">
        <v>33</v>
      </c>
      <c r="R19" s="19">
        <v>35</v>
      </c>
      <c r="S19" s="20">
        <v>34</v>
      </c>
      <c r="T19" s="8">
        <f t="shared" si="20"/>
        <v>34</v>
      </c>
      <c r="U19" s="18">
        <v>33</v>
      </c>
      <c r="V19" s="7">
        <v>33.5</v>
      </c>
      <c r="W19" s="18">
        <v>31</v>
      </c>
      <c r="X19" s="21">
        <v>33</v>
      </c>
      <c r="Y19" s="18">
        <v>34</v>
      </c>
      <c r="Z19" s="11">
        <f t="shared" si="21"/>
        <v>32.9</v>
      </c>
      <c r="AA19" s="18">
        <v>35.5</v>
      </c>
      <c r="AB19" s="18">
        <v>31</v>
      </c>
      <c r="AC19" s="18">
        <v>32</v>
      </c>
      <c r="AD19" s="18">
        <v>31</v>
      </c>
      <c r="AE19" s="6">
        <f t="shared" si="22"/>
        <v>31.333333333333332</v>
      </c>
      <c r="AF19" s="14">
        <f t="shared" si="23"/>
        <v>32.970370370370368</v>
      </c>
    </row>
    <row r="20" spans="1:34">
      <c r="A20" s="5"/>
      <c r="B20" s="30" t="s">
        <v>67</v>
      </c>
      <c r="C20" s="18">
        <v>35</v>
      </c>
      <c r="D20" s="37">
        <v>35</v>
      </c>
      <c r="E20" s="6">
        <f t="shared" si="17"/>
        <v>35</v>
      </c>
      <c r="F20" s="18">
        <v>31.5</v>
      </c>
      <c r="G20" s="18">
        <v>31.5</v>
      </c>
      <c r="H20" s="18">
        <v>31.5</v>
      </c>
      <c r="I20" s="6">
        <f t="shared" si="18"/>
        <v>31.5</v>
      </c>
      <c r="J20" s="18">
        <v>31.5</v>
      </c>
      <c r="K20" s="18">
        <v>31.5</v>
      </c>
      <c r="L20" s="6">
        <f t="shared" si="19"/>
        <v>31.5</v>
      </c>
      <c r="M20" s="18">
        <v>32</v>
      </c>
      <c r="N20" s="18">
        <v>32</v>
      </c>
      <c r="O20" s="18">
        <v>30.3</v>
      </c>
      <c r="P20" s="7">
        <v>33</v>
      </c>
      <c r="Q20" s="20">
        <v>33</v>
      </c>
      <c r="R20" s="19">
        <v>35</v>
      </c>
      <c r="S20" s="20">
        <v>34</v>
      </c>
      <c r="T20" s="8">
        <f t="shared" si="20"/>
        <v>34</v>
      </c>
      <c r="U20" s="18">
        <v>33</v>
      </c>
      <c r="V20" s="7">
        <v>33.5</v>
      </c>
      <c r="W20" s="18">
        <v>31</v>
      </c>
      <c r="X20" s="21">
        <v>33</v>
      </c>
      <c r="Y20" s="18">
        <v>34</v>
      </c>
      <c r="Z20" s="11">
        <f t="shared" si="21"/>
        <v>32.9</v>
      </c>
      <c r="AA20" s="18">
        <v>36.5</v>
      </c>
      <c r="AB20" s="18">
        <v>34</v>
      </c>
      <c r="AC20" s="18">
        <v>32</v>
      </c>
      <c r="AD20" s="18">
        <v>31</v>
      </c>
      <c r="AE20" s="6">
        <f t="shared" si="22"/>
        <v>32.333333333333336</v>
      </c>
      <c r="AF20" s="14">
        <f t="shared" si="23"/>
        <v>33.19259259259259</v>
      </c>
    </row>
    <row r="21" spans="1:34">
      <c r="A21" s="5"/>
      <c r="B21" s="30" t="s">
        <v>69</v>
      </c>
      <c r="C21" s="18">
        <v>35</v>
      </c>
      <c r="D21" s="37">
        <v>35</v>
      </c>
      <c r="E21" s="6">
        <f t="shared" si="17"/>
        <v>35</v>
      </c>
      <c r="F21" s="18">
        <v>31.5</v>
      </c>
      <c r="G21" s="18">
        <v>31.5</v>
      </c>
      <c r="H21" s="18">
        <v>31.5</v>
      </c>
      <c r="I21" s="6">
        <f t="shared" si="18"/>
        <v>31.5</v>
      </c>
      <c r="J21" s="18">
        <v>31.5</v>
      </c>
      <c r="K21" s="18">
        <v>31.5</v>
      </c>
      <c r="L21" s="6">
        <f t="shared" si="19"/>
        <v>31.5</v>
      </c>
      <c r="M21" s="18">
        <v>32</v>
      </c>
      <c r="N21" s="18">
        <v>32</v>
      </c>
      <c r="O21" s="18">
        <v>30.3</v>
      </c>
      <c r="P21" s="7">
        <v>33</v>
      </c>
      <c r="Q21" s="20">
        <v>33</v>
      </c>
      <c r="R21" s="19">
        <v>35</v>
      </c>
      <c r="S21" s="20">
        <v>34</v>
      </c>
      <c r="T21" s="8">
        <f t="shared" si="20"/>
        <v>34</v>
      </c>
      <c r="U21" s="18">
        <v>33</v>
      </c>
      <c r="V21" s="7">
        <v>33.5</v>
      </c>
      <c r="W21" s="18">
        <v>31</v>
      </c>
      <c r="X21" s="21">
        <v>33</v>
      </c>
      <c r="Y21" s="18">
        <v>36</v>
      </c>
      <c r="Z21" s="11">
        <f t="shared" si="21"/>
        <v>33.299999999999997</v>
      </c>
      <c r="AA21" s="18">
        <v>36.5</v>
      </c>
      <c r="AB21" s="18">
        <v>34</v>
      </c>
      <c r="AC21" s="18">
        <v>32</v>
      </c>
      <c r="AD21" s="18">
        <v>31</v>
      </c>
      <c r="AE21" s="6">
        <f t="shared" si="22"/>
        <v>32.333333333333336</v>
      </c>
      <c r="AF21" s="14">
        <f t="shared" si="23"/>
        <v>33.237037037037034</v>
      </c>
    </row>
    <row r="22" spans="1:34">
      <c r="A22" s="5"/>
      <c r="B22" s="30" t="s">
        <v>70</v>
      </c>
      <c r="C22" s="18">
        <v>35</v>
      </c>
      <c r="D22" s="37">
        <v>35</v>
      </c>
      <c r="E22" s="6">
        <f t="shared" si="17"/>
        <v>35</v>
      </c>
      <c r="F22" s="18">
        <v>31.5</v>
      </c>
      <c r="G22" s="18">
        <v>31.5</v>
      </c>
      <c r="H22" s="18">
        <v>31.5</v>
      </c>
      <c r="I22" s="6">
        <f t="shared" si="18"/>
        <v>31.5</v>
      </c>
      <c r="J22" s="18">
        <v>31.5</v>
      </c>
      <c r="K22" s="18">
        <v>31.5</v>
      </c>
      <c r="L22" s="6">
        <f t="shared" si="19"/>
        <v>31.5</v>
      </c>
      <c r="M22" s="18">
        <v>32</v>
      </c>
      <c r="N22" s="18">
        <v>32</v>
      </c>
      <c r="O22" s="18">
        <v>30.3</v>
      </c>
      <c r="P22" s="7">
        <v>33</v>
      </c>
      <c r="Q22" s="20">
        <v>33</v>
      </c>
      <c r="R22" s="19">
        <v>35</v>
      </c>
      <c r="S22" s="20">
        <v>34</v>
      </c>
      <c r="T22" s="8">
        <f t="shared" si="20"/>
        <v>34</v>
      </c>
      <c r="U22" s="18">
        <v>33</v>
      </c>
      <c r="V22" s="7">
        <v>33.5</v>
      </c>
      <c r="W22" s="18">
        <v>31</v>
      </c>
      <c r="X22" s="21">
        <v>33</v>
      </c>
      <c r="Y22" s="18">
        <v>36</v>
      </c>
      <c r="Z22" s="11">
        <f t="shared" si="21"/>
        <v>33.299999999999997</v>
      </c>
      <c r="AA22" s="18">
        <v>36.5</v>
      </c>
      <c r="AB22" s="18">
        <v>34</v>
      </c>
      <c r="AC22" s="18">
        <v>32</v>
      </c>
      <c r="AD22" s="18">
        <v>31</v>
      </c>
      <c r="AE22" s="6">
        <f t="shared" si="22"/>
        <v>32.333333333333336</v>
      </c>
      <c r="AF22" s="14">
        <f t="shared" si="23"/>
        <v>33.237037037037034</v>
      </c>
    </row>
    <row r="23" spans="1:34">
      <c r="A23" s="5"/>
      <c r="B23" s="30" t="s">
        <v>71</v>
      </c>
      <c r="C23" s="18">
        <v>35</v>
      </c>
      <c r="D23" s="37">
        <v>35</v>
      </c>
      <c r="E23" s="6">
        <f t="shared" ref="E23" si="24">AVERAGE(C23:D23)</f>
        <v>35</v>
      </c>
      <c r="F23" s="18">
        <v>31.5</v>
      </c>
      <c r="G23" s="18">
        <v>31.5</v>
      </c>
      <c r="H23" s="18">
        <v>31.5</v>
      </c>
      <c r="I23" s="6">
        <f t="shared" ref="I23" si="25">AVERAGE(F23:H23)</f>
        <v>31.5</v>
      </c>
      <c r="J23" s="18">
        <v>31.5</v>
      </c>
      <c r="K23" s="18">
        <v>31.5</v>
      </c>
      <c r="L23" s="6">
        <f t="shared" ref="L23" si="26">AVERAGE(J23:K23)</f>
        <v>31.5</v>
      </c>
      <c r="M23" s="18">
        <v>32</v>
      </c>
      <c r="N23" s="18">
        <v>32</v>
      </c>
      <c r="O23" s="18">
        <v>30.3</v>
      </c>
      <c r="P23" s="7">
        <v>33</v>
      </c>
      <c r="Q23" s="20">
        <v>33</v>
      </c>
      <c r="R23" s="19">
        <v>35</v>
      </c>
      <c r="S23" s="20">
        <v>34</v>
      </c>
      <c r="T23" s="8">
        <f t="shared" ref="T23" si="27">(S23+R23+Q23)/3</f>
        <v>34</v>
      </c>
      <c r="U23" s="18">
        <v>33</v>
      </c>
      <c r="V23" s="7">
        <v>35</v>
      </c>
      <c r="W23" s="18">
        <v>31.5</v>
      </c>
      <c r="X23" s="21">
        <v>33</v>
      </c>
      <c r="Y23" s="18">
        <v>37</v>
      </c>
      <c r="Z23" s="11">
        <f t="shared" ref="Z23" si="28">AVERAGE(U23:Y23)</f>
        <v>33.9</v>
      </c>
      <c r="AA23" s="18">
        <v>36.5</v>
      </c>
      <c r="AB23" s="18">
        <v>34</v>
      </c>
      <c r="AC23" s="18">
        <v>32</v>
      </c>
      <c r="AD23" s="18">
        <v>31</v>
      </c>
      <c r="AE23" s="6">
        <f t="shared" ref="AE23" si="29">AVERAGE(AB23:AD23)</f>
        <v>32.333333333333336</v>
      </c>
      <c r="AF23" s="14">
        <f t="shared" ref="AF23" si="30">(C23+I23+L23+M23+P23+T23+Z23+AA23+AE23)/9</f>
        <v>33.303703703703697</v>
      </c>
    </row>
    <row r="24" spans="1:34" ht="56.25">
      <c r="A24" s="12" t="s">
        <v>32</v>
      </c>
      <c r="B24" s="13" t="s">
        <v>31</v>
      </c>
      <c r="C24" s="2">
        <f>C19*100/C23-100</f>
        <v>0</v>
      </c>
      <c r="D24" s="2">
        <f t="shared" ref="D24:AF24" si="31">D19*100/D23-100</f>
        <v>0</v>
      </c>
      <c r="E24" s="2">
        <f t="shared" si="31"/>
        <v>0</v>
      </c>
      <c r="F24" s="2">
        <f t="shared" si="31"/>
        <v>0</v>
      </c>
      <c r="G24" s="2">
        <f t="shared" si="31"/>
        <v>0</v>
      </c>
      <c r="H24" s="2">
        <f t="shared" si="31"/>
        <v>0</v>
      </c>
      <c r="I24" s="2">
        <f t="shared" si="31"/>
        <v>0</v>
      </c>
      <c r="J24" s="2">
        <f t="shared" si="31"/>
        <v>0</v>
      </c>
      <c r="K24" s="2">
        <f t="shared" si="31"/>
        <v>0</v>
      </c>
      <c r="L24" s="2">
        <f t="shared" si="31"/>
        <v>0</v>
      </c>
      <c r="M24" s="2">
        <f t="shared" si="31"/>
        <v>0</v>
      </c>
      <c r="N24" s="2">
        <f t="shared" si="31"/>
        <v>0</v>
      </c>
      <c r="O24" s="2">
        <f t="shared" si="31"/>
        <v>0</v>
      </c>
      <c r="P24" s="2">
        <f t="shared" si="31"/>
        <v>0</v>
      </c>
      <c r="Q24" s="2">
        <f t="shared" si="31"/>
        <v>0</v>
      </c>
      <c r="R24" s="2">
        <f t="shared" si="31"/>
        <v>0</v>
      </c>
      <c r="S24" s="2">
        <f t="shared" si="31"/>
        <v>0</v>
      </c>
      <c r="T24" s="2">
        <f t="shared" si="31"/>
        <v>0</v>
      </c>
      <c r="U24" s="2">
        <f t="shared" si="31"/>
        <v>0</v>
      </c>
      <c r="V24" s="2">
        <f t="shared" si="31"/>
        <v>-4.2857142857142918</v>
      </c>
      <c r="W24" s="2">
        <f t="shared" si="31"/>
        <v>-1.5873015873015817</v>
      </c>
      <c r="X24" s="2">
        <f t="shared" si="31"/>
        <v>0</v>
      </c>
      <c r="Y24" s="2">
        <f t="shared" si="31"/>
        <v>-8.1081081081081123</v>
      </c>
      <c r="Z24" s="2">
        <f t="shared" si="31"/>
        <v>-2.9498525073746293</v>
      </c>
      <c r="AA24" s="2">
        <f t="shared" si="31"/>
        <v>-2.7397260273972535</v>
      </c>
      <c r="AB24" s="2">
        <f t="shared" si="31"/>
        <v>-8.8235294117647101</v>
      </c>
      <c r="AC24" s="2">
        <f t="shared" si="31"/>
        <v>0</v>
      </c>
      <c r="AD24" s="2">
        <f t="shared" si="31"/>
        <v>0</v>
      </c>
      <c r="AE24" s="2">
        <f t="shared" si="31"/>
        <v>-3.0927835051546566</v>
      </c>
      <c r="AF24" s="2">
        <f t="shared" si="31"/>
        <v>-1.0008896797152858</v>
      </c>
      <c r="AH24" s="1"/>
    </row>
    <row r="25" spans="1:34">
      <c r="A25" s="5"/>
      <c r="B25" s="30" t="s">
        <v>62</v>
      </c>
      <c r="C25" s="18">
        <v>28.5</v>
      </c>
      <c r="D25" s="37">
        <v>28</v>
      </c>
      <c r="E25" s="6">
        <f t="shared" ref="E25:E32" si="32">AVERAGE(C25:D25)</f>
        <v>28.25</v>
      </c>
      <c r="F25" s="18">
        <v>24.5</v>
      </c>
      <c r="G25" s="18">
        <v>24.5</v>
      </c>
      <c r="H25" s="18">
        <v>22.25</v>
      </c>
      <c r="I25" s="6">
        <f t="shared" ref="I25:I32" si="33">AVERAGE(F25:H25)</f>
        <v>23.75</v>
      </c>
      <c r="J25" s="18">
        <v>26.5</v>
      </c>
      <c r="K25" s="6">
        <v>26.5</v>
      </c>
      <c r="L25" s="6">
        <f t="shared" ref="L25:L32" si="34">AVERAGE(J25:K25)</f>
        <v>26.5</v>
      </c>
      <c r="M25" s="18">
        <v>22.5</v>
      </c>
      <c r="N25" s="18">
        <v>23</v>
      </c>
      <c r="O25" s="18">
        <v>22</v>
      </c>
      <c r="P25" s="7">
        <f t="shared" ref="P25:P32" si="35">AVERAGE(N25:O25)</f>
        <v>22.5</v>
      </c>
      <c r="Q25" s="19">
        <v>26</v>
      </c>
      <c r="R25" s="19">
        <v>24</v>
      </c>
      <c r="S25" s="20">
        <v>26</v>
      </c>
      <c r="T25" s="8">
        <f t="shared" ref="T25:T32" si="36">(S25+R25+Q25)/3</f>
        <v>25.333333333333332</v>
      </c>
      <c r="U25" s="18">
        <v>23.5</v>
      </c>
      <c r="V25" s="18">
        <v>24</v>
      </c>
      <c r="W25" s="18">
        <v>25</v>
      </c>
      <c r="X25" s="18">
        <v>27</v>
      </c>
      <c r="Y25" s="18">
        <v>29</v>
      </c>
      <c r="Z25" s="11">
        <f t="shared" ref="Z25:Z32" si="37">AVERAGE(U25:Y25)</f>
        <v>25.7</v>
      </c>
      <c r="AA25" s="22">
        <v>25</v>
      </c>
      <c r="AB25" s="18">
        <v>28</v>
      </c>
      <c r="AC25" s="18">
        <v>28</v>
      </c>
      <c r="AD25" s="18">
        <v>28</v>
      </c>
      <c r="AE25" s="6">
        <f t="shared" ref="AE25:AE32" si="38">AVERAGE(AB25:AD25)</f>
        <v>28</v>
      </c>
      <c r="AF25" s="14">
        <f t="shared" ref="AF25:AF32" si="39">(C25+I25+L25+M25+P25+T25+Z25+AA25+AE25)/9</f>
        <v>25.30925925925926</v>
      </c>
    </row>
    <row r="26" spans="1:34">
      <c r="A26" s="5"/>
      <c r="B26" s="30" t="s">
        <v>63</v>
      </c>
      <c r="C26" s="18">
        <v>28.5</v>
      </c>
      <c r="D26" s="37">
        <v>28</v>
      </c>
      <c r="E26" s="6">
        <f t="shared" si="32"/>
        <v>28.25</v>
      </c>
      <c r="F26" s="18">
        <v>24.5</v>
      </c>
      <c r="G26" s="18">
        <v>24.5</v>
      </c>
      <c r="H26" s="18">
        <v>22.25</v>
      </c>
      <c r="I26" s="6">
        <f t="shared" si="33"/>
        <v>23.75</v>
      </c>
      <c r="J26" s="18">
        <v>26.5</v>
      </c>
      <c r="K26" s="6">
        <v>26.5</v>
      </c>
      <c r="L26" s="6">
        <f t="shared" si="34"/>
        <v>26.5</v>
      </c>
      <c r="M26" s="18">
        <v>22.5</v>
      </c>
      <c r="N26" s="18">
        <v>23</v>
      </c>
      <c r="O26" s="18">
        <v>22</v>
      </c>
      <c r="P26" s="7">
        <f t="shared" si="35"/>
        <v>22.5</v>
      </c>
      <c r="Q26" s="19">
        <v>26</v>
      </c>
      <c r="R26" s="19">
        <v>24</v>
      </c>
      <c r="S26" s="20">
        <v>26</v>
      </c>
      <c r="T26" s="8">
        <f t="shared" si="36"/>
        <v>25.333333333333332</v>
      </c>
      <c r="U26" s="18">
        <v>23.5</v>
      </c>
      <c r="V26" s="18">
        <v>24</v>
      </c>
      <c r="W26" s="18">
        <v>25</v>
      </c>
      <c r="X26" s="18">
        <v>27</v>
      </c>
      <c r="Y26" s="18">
        <v>29</v>
      </c>
      <c r="Z26" s="11">
        <f t="shared" si="37"/>
        <v>25.7</v>
      </c>
      <c r="AA26" s="22">
        <v>25</v>
      </c>
      <c r="AB26" s="18">
        <v>28</v>
      </c>
      <c r="AC26" s="18">
        <v>28</v>
      </c>
      <c r="AD26" s="18">
        <v>28</v>
      </c>
      <c r="AE26" s="6">
        <f t="shared" si="38"/>
        <v>28</v>
      </c>
      <c r="AF26" s="14">
        <f t="shared" si="39"/>
        <v>25.30925925925926</v>
      </c>
    </row>
    <row r="27" spans="1:34">
      <c r="A27" s="5"/>
      <c r="B27" s="30" t="s">
        <v>64</v>
      </c>
      <c r="C27" s="18">
        <v>28.5</v>
      </c>
      <c r="D27" s="37">
        <v>28.5</v>
      </c>
      <c r="E27" s="6">
        <f t="shared" si="32"/>
        <v>28.5</v>
      </c>
      <c r="F27" s="18">
        <v>24.5</v>
      </c>
      <c r="G27" s="18">
        <v>24.5</v>
      </c>
      <c r="H27" s="18">
        <v>22.25</v>
      </c>
      <c r="I27" s="6">
        <f t="shared" si="33"/>
        <v>23.75</v>
      </c>
      <c r="J27" s="18">
        <v>26.5</v>
      </c>
      <c r="K27" s="6">
        <v>26.5</v>
      </c>
      <c r="L27" s="6">
        <f t="shared" si="34"/>
        <v>26.5</v>
      </c>
      <c r="M27" s="18">
        <v>22.5</v>
      </c>
      <c r="N27" s="18">
        <v>23</v>
      </c>
      <c r="O27" s="18">
        <v>22</v>
      </c>
      <c r="P27" s="7">
        <f t="shared" si="35"/>
        <v>22.5</v>
      </c>
      <c r="Q27" s="19">
        <v>26</v>
      </c>
      <c r="R27" s="19">
        <v>24</v>
      </c>
      <c r="S27" s="20">
        <v>26</v>
      </c>
      <c r="T27" s="8">
        <f t="shared" si="36"/>
        <v>25.333333333333332</v>
      </c>
      <c r="U27" s="18">
        <v>23.5</v>
      </c>
      <c r="V27" s="18">
        <v>24</v>
      </c>
      <c r="W27" s="18">
        <v>25</v>
      </c>
      <c r="X27" s="18">
        <v>27</v>
      </c>
      <c r="Y27" s="18">
        <v>29</v>
      </c>
      <c r="Z27" s="11">
        <f t="shared" si="37"/>
        <v>25.7</v>
      </c>
      <c r="AA27" s="22">
        <v>25</v>
      </c>
      <c r="AB27" s="18">
        <v>28</v>
      </c>
      <c r="AC27" s="18">
        <v>28</v>
      </c>
      <c r="AD27" s="18">
        <v>28</v>
      </c>
      <c r="AE27" s="6">
        <f t="shared" si="38"/>
        <v>28</v>
      </c>
      <c r="AF27" s="14">
        <f t="shared" si="39"/>
        <v>25.30925925925926</v>
      </c>
    </row>
    <row r="28" spans="1:34">
      <c r="A28" s="5"/>
      <c r="B28" s="30" t="s">
        <v>65</v>
      </c>
      <c r="C28" s="18">
        <v>28.5</v>
      </c>
      <c r="D28" s="37">
        <v>28.5</v>
      </c>
      <c r="E28" s="6">
        <f t="shared" si="32"/>
        <v>28.5</v>
      </c>
      <c r="F28" s="18">
        <v>24.5</v>
      </c>
      <c r="G28" s="18">
        <v>24.5</v>
      </c>
      <c r="H28" s="18">
        <v>22.25</v>
      </c>
      <c r="I28" s="6">
        <f t="shared" si="33"/>
        <v>23.75</v>
      </c>
      <c r="J28" s="18">
        <v>26.5</v>
      </c>
      <c r="K28" s="6">
        <v>26.5</v>
      </c>
      <c r="L28" s="6">
        <f t="shared" si="34"/>
        <v>26.5</v>
      </c>
      <c r="M28" s="18">
        <v>22.5</v>
      </c>
      <c r="N28" s="18">
        <v>23</v>
      </c>
      <c r="O28" s="18">
        <v>22</v>
      </c>
      <c r="P28" s="7">
        <f t="shared" si="35"/>
        <v>22.5</v>
      </c>
      <c r="Q28" s="19">
        <v>26</v>
      </c>
      <c r="R28" s="19">
        <v>24</v>
      </c>
      <c r="S28" s="20">
        <v>26</v>
      </c>
      <c r="T28" s="8">
        <f t="shared" si="36"/>
        <v>25.333333333333332</v>
      </c>
      <c r="U28" s="18">
        <v>23.5</v>
      </c>
      <c r="V28" s="18">
        <v>24</v>
      </c>
      <c r="W28" s="18">
        <v>25</v>
      </c>
      <c r="X28" s="18">
        <v>27</v>
      </c>
      <c r="Y28" s="18">
        <v>29</v>
      </c>
      <c r="Z28" s="11">
        <f t="shared" si="37"/>
        <v>25.7</v>
      </c>
      <c r="AA28" s="22">
        <v>25</v>
      </c>
      <c r="AB28" s="18">
        <v>28</v>
      </c>
      <c r="AC28" s="18">
        <v>28</v>
      </c>
      <c r="AD28" s="18">
        <v>28</v>
      </c>
      <c r="AE28" s="6">
        <f t="shared" si="38"/>
        <v>28</v>
      </c>
      <c r="AF28" s="14">
        <f t="shared" si="39"/>
        <v>25.30925925925926</v>
      </c>
    </row>
    <row r="29" spans="1:34">
      <c r="A29" s="5"/>
      <c r="B29" s="30" t="s">
        <v>66</v>
      </c>
      <c r="C29" s="18">
        <v>28.5</v>
      </c>
      <c r="D29" s="37">
        <v>28.5</v>
      </c>
      <c r="E29" s="6">
        <f t="shared" si="32"/>
        <v>28.5</v>
      </c>
      <c r="F29" s="18">
        <v>24.5</v>
      </c>
      <c r="G29" s="18">
        <v>24.5</v>
      </c>
      <c r="H29" s="18">
        <v>22.25</v>
      </c>
      <c r="I29" s="6">
        <f t="shared" si="33"/>
        <v>23.75</v>
      </c>
      <c r="J29" s="18">
        <v>26.5</v>
      </c>
      <c r="K29" s="6">
        <v>26.5</v>
      </c>
      <c r="L29" s="6">
        <f t="shared" si="34"/>
        <v>26.5</v>
      </c>
      <c r="M29" s="18">
        <v>22.5</v>
      </c>
      <c r="N29" s="18">
        <v>23</v>
      </c>
      <c r="O29" s="18">
        <v>22</v>
      </c>
      <c r="P29" s="7">
        <f t="shared" si="35"/>
        <v>22.5</v>
      </c>
      <c r="Q29" s="19">
        <v>26</v>
      </c>
      <c r="R29" s="19">
        <v>25</v>
      </c>
      <c r="S29" s="20">
        <v>26</v>
      </c>
      <c r="T29" s="8">
        <f t="shared" si="36"/>
        <v>25.666666666666668</v>
      </c>
      <c r="U29" s="18">
        <v>23.5</v>
      </c>
      <c r="V29" s="18">
        <v>24</v>
      </c>
      <c r="W29" s="18">
        <v>25</v>
      </c>
      <c r="X29" s="18">
        <v>27</v>
      </c>
      <c r="Y29" s="18">
        <v>29</v>
      </c>
      <c r="Z29" s="11">
        <f t="shared" si="37"/>
        <v>25.7</v>
      </c>
      <c r="AA29" s="22">
        <v>25</v>
      </c>
      <c r="AB29" s="18">
        <v>28</v>
      </c>
      <c r="AC29" s="18">
        <v>28</v>
      </c>
      <c r="AD29" s="18">
        <v>28</v>
      </c>
      <c r="AE29" s="6">
        <f t="shared" si="38"/>
        <v>28</v>
      </c>
      <c r="AF29" s="14">
        <f t="shared" si="39"/>
        <v>25.346296296296295</v>
      </c>
    </row>
    <row r="30" spans="1:34">
      <c r="A30" s="5"/>
      <c r="B30" s="30" t="s">
        <v>67</v>
      </c>
      <c r="C30" s="18">
        <v>28.5</v>
      </c>
      <c r="D30" s="37">
        <v>28.5</v>
      </c>
      <c r="E30" s="6">
        <f t="shared" si="32"/>
        <v>28.5</v>
      </c>
      <c r="F30" s="18">
        <v>24.5</v>
      </c>
      <c r="G30" s="18">
        <v>24.5</v>
      </c>
      <c r="H30" s="18">
        <v>22.25</v>
      </c>
      <c r="I30" s="6">
        <f t="shared" si="33"/>
        <v>23.75</v>
      </c>
      <c r="J30" s="18">
        <v>26.5</v>
      </c>
      <c r="K30" s="6">
        <v>26.5</v>
      </c>
      <c r="L30" s="6">
        <f t="shared" si="34"/>
        <v>26.5</v>
      </c>
      <c r="M30" s="18">
        <v>22.5</v>
      </c>
      <c r="N30" s="18">
        <v>23</v>
      </c>
      <c r="O30" s="18">
        <v>22</v>
      </c>
      <c r="P30" s="7">
        <f t="shared" si="35"/>
        <v>22.5</v>
      </c>
      <c r="Q30" s="19">
        <v>26</v>
      </c>
      <c r="R30" s="19">
        <v>25</v>
      </c>
      <c r="S30" s="20">
        <v>26</v>
      </c>
      <c r="T30" s="8">
        <f t="shared" si="36"/>
        <v>25.666666666666668</v>
      </c>
      <c r="U30" s="18">
        <v>23.5</v>
      </c>
      <c r="V30" s="18">
        <v>24</v>
      </c>
      <c r="W30" s="18">
        <v>25</v>
      </c>
      <c r="X30" s="18">
        <v>27</v>
      </c>
      <c r="Y30" s="18">
        <v>29</v>
      </c>
      <c r="Z30" s="11">
        <f t="shared" si="37"/>
        <v>25.7</v>
      </c>
      <c r="AA30" s="22">
        <v>25</v>
      </c>
      <c r="AB30" s="18">
        <v>28</v>
      </c>
      <c r="AC30" s="18">
        <v>28</v>
      </c>
      <c r="AD30" s="18">
        <v>28</v>
      </c>
      <c r="AE30" s="6">
        <f t="shared" si="38"/>
        <v>28</v>
      </c>
      <c r="AF30" s="14">
        <f t="shared" si="39"/>
        <v>25.346296296296295</v>
      </c>
    </row>
    <row r="31" spans="1:34">
      <c r="A31" s="5"/>
      <c r="B31" s="30" t="s">
        <v>69</v>
      </c>
      <c r="C31" s="18">
        <v>28.5</v>
      </c>
      <c r="D31" s="37">
        <v>28.5</v>
      </c>
      <c r="E31" s="6">
        <f t="shared" si="32"/>
        <v>28.5</v>
      </c>
      <c r="F31" s="18">
        <v>24.5</v>
      </c>
      <c r="G31" s="18">
        <v>24.5</v>
      </c>
      <c r="H31" s="18">
        <v>22.25</v>
      </c>
      <c r="I31" s="6">
        <f t="shared" si="33"/>
        <v>23.75</v>
      </c>
      <c r="J31" s="18">
        <v>26.5</v>
      </c>
      <c r="K31" s="6">
        <v>26.5</v>
      </c>
      <c r="L31" s="6">
        <f t="shared" si="34"/>
        <v>26.5</v>
      </c>
      <c r="M31" s="18">
        <v>22.5</v>
      </c>
      <c r="N31" s="18">
        <v>23</v>
      </c>
      <c r="O31" s="18">
        <v>22</v>
      </c>
      <c r="P31" s="7">
        <f t="shared" si="35"/>
        <v>22.5</v>
      </c>
      <c r="Q31" s="19">
        <v>26</v>
      </c>
      <c r="R31" s="19">
        <v>25</v>
      </c>
      <c r="S31" s="20">
        <v>26</v>
      </c>
      <c r="T31" s="8">
        <f t="shared" si="36"/>
        <v>25.666666666666668</v>
      </c>
      <c r="U31" s="18">
        <v>24.5</v>
      </c>
      <c r="V31" s="18">
        <v>24</v>
      </c>
      <c r="W31" s="18">
        <v>25</v>
      </c>
      <c r="X31" s="18">
        <v>27</v>
      </c>
      <c r="Y31" s="18">
        <v>29</v>
      </c>
      <c r="Z31" s="11">
        <f t="shared" si="37"/>
        <v>25.9</v>
      </c>
      <c r="AA31" s="22">
        <v>25</v>
      </c>
      <c r="AB31" s="18">
        <v>28</v>
      </c>
      <c r="AC31" s="18">
        <v>28</v>
      </c>
      <c r="AD31" s="18">
        <v>28</v>
      </c>
      <c r="AE31" s="6">
        <f t="shared" si="38"/>
        <v>28</v>
      </c>
      <c r="AF31" s="14">
        <f t="shared" si="39"/>
        <v>25.368518518518517</v>
      </c>
    </row>
    <row r="32" spans="1:34">
      <c r="A32" s="5"/>
      <c r="B32" s="30" t="s">
        <v>70</v>
      </c>
      <c r="C32" s="18">
        <v>28.5</v>
      </c>
      <c r="D32" s="37">
        <v>28.5</v>
      </c>
      <c r="E32" s="6">
        <f t="shared" si="32"/>
        <v>28.5</v>
      </c>
      <c r="F32" s="18">
        <v>24.5</v>
      </c>
      <c r="G32" s="18">
        <v>24.5</v>
      </c>
      <c r="H32" s="18">
        <v>22.25</v>
      </c>
      <c r="I32" s="6">
        <f t="shared" si="33"/>
        <v>23.75</v>
      </c>
      <c r="J32" s="18">
        <v>26.5</v>
      </c>
      <c r="K32" s="6">
        <v>26.5</v>
      </c>
      <c r="L32" s="6">
        <f t="shared" si="34"/>
        <v>26.5</v>
      </c>
      <c r="M32" s="18">
        <v>22.5</v>
      </c>
      <c r="N32" s="18">
        <v>23</v>
      </c>
      <c r="O32" s="18">
        <v>22</v>
      </c>
      <c r="P32" s="7">
        <f t="shared" si="35"/>
        <v>22.5</v>
      </c>
      <c r="Q32" s="19">
        <v>26</v>
      </c>
      <c r="R32" s="19">
        <v>25</v>
      </c>
      <c r="S32" s="20">
        <v>26</v>
      </c>
      <c r="T32" s="8">
        <f t="shared" si="36"/>
        <v>25.666666666666668</v>
      </c>
      <c r="U32" s="18">
        <v>24.5</v>
      </c>
      <c r="V32" s="18">
        <v>26</v>
      </c>
      <c r="W32" s="18">
        <v>25</v>
      </c>
      <c r="X32" s="18">
        <v>27</v>
      </c>
      <c r="Y32" s="18">
        <v>29</v>
      </c>
      <c r="Z32" s="11">
        <f t="shared" si="37"/>
        <v>26.3</v>
      </c>
      <c r="AA32" s="22">
        <v>25</v>
      </c>
      <c r="AB32" s="18">
        <v>28</v>
      </c>
      <c r="AC32" s="18">
        <v>28</v>
      </c>
      <c r="AD32" s="18">
        <v>28</v>
      </c>
      <c r="AE32" s="6">
        <f t="shared" si="38"/>
        <v>28</v>
      </c>
      <c r="AF32" s="14">
        <f t="shared" si="39"/>
        <v>25.412962962962965</v>
      </c>
    </row>
    <row r="33" spans="1:32">
      <c r="A33" s="5"/>
      <c r="B33" s="30" t="s">
        <v>71</v>
      </c>
      <c r="C33" s="18">
        <v>28.5</v>
      </c>
      <c r="D33" s="37">
        <v>29</v>
      </c>
      <c r="E33" s="6">
        <f t="shared" ref="E33" si="40">AVERAGE(C33:D33)</f>
        <v>28.75</v>
      </c>
      <c r="F33" s="18">
        <v>24.5</v>
      </c>
      <c r="G33" s="18">
        <v>24.5</v>
      </c>
      <c r="H33" s="18">
        <v>22.25</v>
      </c>
      <c r="I33" s="6">
        <f t="shared" ref="I33" si="41">AVERAGE(F33:H33)</f>
        <v>23.75</v>
      </c>
      <c r="J33" s="18">
        <v>26.5</v>
      </c>
      <c r="K33" s="6">
        <v>26.5</v>
      </c>
      <c r="L33" s="6">
        <f t="shared" ref="L33" si="42">AVERAGE(J33:K33)</f>
        <v>26.5</v>
      </c>
      <c r="M33" s="18">
        <v>22.5</v>
      </c>
      <c r="N33" s="18">
        <v>23</v>
      </c>
      <c r="O33" s="18">
        <v>22</v>
      </c>
      <c r="P33" s="7">
        <f t="shared" ref="P33" si="43">AVERAGE(N33:O33)</f>
        <v>22.5</v>
      </c>
      <c r="Q33" s="19">
        <v>26</v>
      </c>
      <c r="R33" s="19">
        <v>25</v>
      </c>
      <c r="S33" s="20">
        <v>26</v>
      </c>
      <c r="T33" s="8">
        <f t="shared" ref="T33" si="44">(S33+R33+Q33)/3</f>
        <v>25.666666666666668</v>
      </c>
      <c r="U33" s="18">
        <v>24.5</v>
      </c>
      <c r="V33" s="18">
        <v>28</v>
      </c>
      <c r="W33" s="18">
        <v>25</v>
      </c>
      <c r="X33" s="18">
        <v>27</v>
      </c>
      <c r="Y33" s="18">
        <v>30</v>
      </c>
      <c r="Z33" s="11">
        <f t="shared" ref="Z33" si="45">AVERAGE(U33:Y33)</f>
        <v>26.9</v>
      </c>
      <c r="AA33" s="22">
        <v>25</v>
      </c>
      <c r="AB33" s="18">
        <v>28</v>
      </c>
      <c r="AC33" s="18">
        <v>28</v>
      </c>
      <c r="AD33" s="18">
        <v>28</v>
      </c>
      <c r="AE33" s="6">
        <f t="shared" ref="AE33" si="46">AVERAGE(AB33:AD33)</f>
        <v>28</v>
      </c>
      <c r="AF33" s="14">
        <f t="shared" ref="AF33" si="47">(C33+I33+L33+M33+P33+T33+Z33+AA33+AE33)/9</f>
        <v>25.479629629629628</v>
      </c>
    </row>
    <row r="34" spans="1:32" ht="56.25">
      <c r="A34" s="12" t="s">
        <v>33</v>
      </c>
      <c r="B34" s="13" t="s">
        <v>31</v>
      </c>
      <c r="C34" s="2">
        <f>C29*100/C33-100</f>
        <v>0</v>
      </c>
      <c r="D34" s="2">
        <f t="shared" ref="D34:AF34" si="48">D29*100/D33-100</f>
        <v>-1.7241379310344769</v>
      </c>
      <c r="E34" s="2">
        <f t="shared" si="48"/>
        <v>-0.86956521739129755</v>
      </c>
      <c r="F34" s="2">
        <f t="shared" si="48"/>
        <v>0</v>
      </c>
      <c r="G34" s="2">
        <f t="shared" si="48"/>
        <v>0</v>
      </c>
      <c r="H34" s="2">
        <f t="shared" si="48"/>
        <v>0</v>
      </c>
      <c r="I34" s="2">
        <f t="shared" si="48"/>
        <v>0</v>
      </c>
      <c r="J34" s="2">
        <f t="shared" si="48"/>
        <v>0</v>
      </c>
      <c r="K34" s="2">
        <f t="shared" si="48"/>
        <v>0</v>
      </c>
      <c r="L34" s="2">
        <f t="shared" si="48"/>
        <v>0</v>
      </c>
      <c r="M34" s="2">
        <f t="shared" si="48"/>
        <v>0</v>
      </c>
      <c r="N34" s="2">
        <f t="shared" si="48"/>
        <v>0</v>
      </c>
      <c r="O34" s="2">
        <f t="shared" si="48"/>
        <v>0</v>
      </c>
      <c r="P34" s="2">
        <f t="shared" si="48"/>
        <v>0</v>
      </c>
      <c r="Q34" s="2">
        <f t="shared" si="48"/>
        <v>0</v>
      </c>
      <c r="R34" s="2">
        <f t="shared" si="48"/>
        <v>0</v>
      </c>
      <c r="S34" s="2">
        <f t="shared" si="48"/>
        <v>0</v>
      </c>
      <c r="T34" s="2">
        <f t="shared" si="48"/>
        <v>0</v>
      </c>
      <c r="U34" s="2">
        <f t="shared" si="48"/>
        <v>-4.0816326530612201</v>
      </c>
      <c r="V34" s="2">
        <f t="shared" si="48"/>
        <v>-14.285714285714292</v>
      </c>
      <c r="W34" s="2">
        <f t="shared" si="48"/>
        <v>0</v>
      </c>
      <c r="X34" s="2">
        <f t="shared" si="48"/>
        <v>0</v>
      </c>
      <c r="Y34" s="2">
        <f t="shared" si="48"/>
        <v>-3.3333333333333286</v>
      </c>
      <c r="Z34" s="2">
        <f t="shared" si="48"/>
        <v>-4.4609665427509242</v>
      </c>
      <c r="AA34" s="2">
        <f t="shared" si="48"/>
        <v>0</v>
      </c>
      <c r="AB34" s="2">
        <f t="shared" si="48"/>
        <v>0</v>
      </c>
      <c r="AC34" s="2">
        <f t="shared" si="48"/>
        <v>0</v>
      </c>
      <c r="AD34" s="2">
        <f t="shared" si="48"/>
        <v>0</v>
      </c>
      <c r="AE34" s="2">
        <f t="shared" si="48"/>
        <v>0</v>
      </c>
      <c r="AF34" s="2">
        <f t="shared" si="48"/>
        <v>-0.52329384402935375</v>
      </c>
    </row>
    <row r="35" spans="1:32">
      <c r="A35" s="15"/>
      <c r="B35" s="30" t="s">
        <v>62</v>
      </c>
      <c r="C35" s="18">
        <v>21.5</v>
      </c>
      <c r="D35" s="37">
        <v>24</v>
      </c>
      <c r="E35" s="6">
        <f t="shared" ref="E35:E42" si="49">AVERAGE(C35:D35)</f>
        <v>22.75</v>
      </c>
      <c r="F35" s="18">
        <v>19.5</v>
      </c>
      <c r="G35" s="18">
        <v>22.5</v>
      </c>
      <c r="H35" s="18">
        <v>19</v>
      </c>
      <c r="I35" s="6">
        <f t="shared" ref="I35:I42" si="50">AVERAGE(F35:H35)</f>
        <v>20.333333333333332</v>
      </c>
      <c r="J35" s="18">
        <v>19</v>
      </c>
      <c r="K35" s="18">
        <v>19</v>
      </c>
      <c r="L35" s="6">
        <f t="shared" ref="L35:L42" si="51">AVERAGE(J35:K35)</f>
        <v>19</v>
      </c>
      <c r="M35" s="18">
        <v>18</v>
      </c>
      <c r="N35" s="18">
        <v>20</v>
      </c>
      <c r="O35" s="18">
        <v>16.5</v>
      </c>
      <c r="P35" s="7">
        <f t="shared" ref="P35:P42" si="52">AVERAGE(N35:O35)</f>
        <v>18.25</v>
      </c>
      <c r="Q35" s="19">
        <v>25</v>
      </c>
      <c r="R35" s="19">
        <v>20</v>
      </c>
      <c r="S35" s="20">
        <v>20</v>
      </c>
      <c r="T35" s="8">
        <f t="shared" ref="T35:T42" si="53">(S35+R35+Q35)/3</f>
        <v>21.666666666666668</v>
      </c>
      <c r="U35" s="18">
        <v>18.5</v>
      </c>
      <c r="V35" s="7">
        <v>20</v>
      </c>
      <c r="W35" s="18">
        <v>18</v>
      </c>
      <c r="X35" s="21">
        <v>18</v>
      </c>
      <c r="Y35" s="18">
        <v>20</v>
      </c>
      <c r="Z35" s="9">
        <f t="shared" ref="Z35:Z42" si="54">AVERAGE(U35:Y35)</f>
        <v>18.899999999999999</v>
      </c>
      <c r="AA35" s="18">
        <v>21</v>
      </c>
      <c r="AB35" s="18">
        <v>22</v>
      </c>
      <c r="AC35" s="18">
        <v>20</v>
      </c>
      <c r="AD35" s="18">
        <v>20</v>
      </c>
      <c r="AE35" s="6">
        <f t="shared" ref="AE35:AE42" si="55">AVERAGE(AB35:AD35)</f>
        <v>20.666666666666668</v>
      </c>
      <c r="AF35" s="14">
        <f t="shared" ref="AF35:AF42" si="56">(C35+I35+L35+M35+P35+T35+Z35+AA35+AE35)/9</f>
        <v>19.924074074074074</v>
      </c>
    </row>
    <row r="36" spans="1:32">
      <c r="A36" s="15"/>
      <c r="B36" s="30" t="s">
        <v>63</v>
      </c>
      <c r="C36" s="18">
        <v>21.5</v>
      </c>
      <c r="D36" s="37">
        <v>24</v>
      </c>
      <c r="E36" s="6">
        <f t="shared" si="49"/>
        <v>22.75</v>
      </c>
      <c r="F36" s="18">
        <v>19.5</v>
      </c>
      <c r="G36" s="18">
        <v>22.5</v>
      </c>
      <c r="H36" s="18">
        <v>19</v>
      </c>
      <c r="I36" s="6">
        <f t="shared" si="50"/>
        <v>20.333333333333332</v>
      </c>
      <c r="J36" s="18">
        <v>19</v>
      </c>
      <c r="K36" s="18">
        <v>19</v>
      </c>
      <c r="L36" s="6">
        <f t="shared" si="51"/>
        <v>19</v>
      </c>
      <c r="M36" s="18">
        <v>18</v>
      </c>
      <c r="N36" s="18">
        <v>20</v>
      </c>
      <c r="O36" s="18">
        <v>16.5</v>
      </c>
      <c r="P36" s="7">
        <f t="shared" si="52"/>
        <v>18.25</v>
      </c>
      <c r="Q36" s="19">
        <v>25</v>
      </c>
      <c r="R36" s="19">
        <v>20</v>
      </c>
      <c r="S36" s="20">
        <v>20</v>
      </c>
      <c r="T36" s="8">
        <f t="shared" si="53"/>
        <v>21.666666666666668</v>
      </c>
      <c r="U36" s="18">
        <v>18.5</v>
      </c>
      <c r="V36" s="7">
        <v>20</v>
      </c>
      <c r="W36" s="18">
        <v>18</v>
      </c>
      <c r="X36" s="21">
        <v>18</v>
      </c>
      <c r="Y36" s="18">
        <v>20</v>
      </c>
      <c r="Z36" s="9">
        <f t="shared" si="54"/>
        <v>18.899999999999999</v>
      </c>
      <c r="AA36" s="18">
        <v>21</v>
      </c>
      <c r="AB36" s="18">
        <v>22</v>
      </c>
      <c r="AC36" s="18">
        <v>20</v>
      </c>
      <c r="AD36" s="18">
        <v>20</v>
      </c>
      <c r="AE36" s="6">
        <f t="shared" si="55"/>
        <v>20.666666666666668</v>
      </c>
      <c r="AF36" s="14">
        <f t="shared" si="56"/>
        <v>19.924074074074074</v>
      </c>
    </row>
    <row r="37" spans="1:32">
      <c r="A37" s="15"/>
      <c r="B37" s="30" t="s">
        <v>64</v>
      </c>
      <c r="C37" s="18">
        <v>21.5</v>
      </c>
      <c r="D37" s="37">
        <v>25</v>
      </c>
      <c r="E37" s="6">
        <f t="shared" si="49"/>
        <v>23.25</v>
      </c>
      <c r="F37" s="18">
        <v>19.5</v>
      </c>
      <c r="G37" s="18">
        <v>22.5</v>
      </c>
      <c r="H37" s="18">
        <v>19</v>
      </c>
      <c r="I37" s="6">
        <f t="shared" si="50"/>
        <v>20.333333333333332</v>
      </c>
      <c r="J37" s="18">
        <v>19</v>
      </c>
      <c r="K37" s="18">
        <v>19</v>
      </c>
      <c r="L37" s="6">
        <f t="shared" si="51"/>
        <v>19</v>
      </c>
      <c r="M37" s="18">
        <v>18</v>
      </c>
      <c r="N37" s="18">
        <v>20</v>
      </c>
      <c r="O37" s="18">
        <v>16.5</v>
      </c>
      <c r="P37" s="7">
        <f t="shared" si="52"/>
        <v>18.25</v>
      </c>
      <c r="Q37" s="19">
        <v>25</v>
      </c>
      <c r="R37" s="19">
        <v>20</v>
      </c>
      <c r="S37" s="20">
        <v>20</v>
      </c>
      <c r="T37" s="8">
        <f t="shared" si="53"/>
        <v>21.666666666666668</v>
      </c>
      <c r="U37" s="18">
        <v>18.5</v>
      </c>
      <c r="V37" s="7">
        <v>20</v>
      </c>
      <c r="W37" s="18">
        <v>18</v>
      </c>
      <c r="X37" s="21">
        <v>18</v>
      </c>
      <c r="Y37" s="18">
        <v>20</v>
      </c>
      <c r="Z37" s="9">
        <f t="shared" si="54"/>
        <v>18.899999999999999</v>
      </c>
      <c r="AA37" s="18">
        <v>21</v>
      </c>
      <c r="AB37" s="18">
        <v>22</v>
      </c>
      <c r="AC37" s="18">
        <v>20</v>
      </c>
      <c r="AD37" s="18">
        <v>20</v>
      </c>
      <c r="AE37" s="6">
        <f t="shared" si="55"/>
        <v>20.666666666666668</v>
      </c>
      <c r="AF37" s="14">
        <f t="shared" si="56"/>
        <v>19.924074074074074</v>
      </c>
    </row>
    <row r="38" spans="1:32">
      <c r="A38" s="15"/>
      <c r="B38" s="30" t="s">
        <v>65</v>
      </c>
      <c r="C38" s="18">
        <v>21.5</v>
      </c>
      <c r="D38" s="37">
        <v>24</v>
      </c>
      <c r="E38" s="6">
        <f t="shared" si="49"/>
        <v>22.75</v>
      </c>
      <c r="F38" s="18">
        <v>19.5</v>
      </c>
      <c r="G38" s="18">
        <v>22.5</v>
      </c>
      <c r="H38" s="18">
        <v>19</v>
      </c>
      <c r="I38" s="6">
        <f t="shared" si="50"/>
        <v>20.333333333333332</v>
      </c>
      <c r="J38" s="18">
        <v>19</v>
      </c>
      <c r="K38" s="18">
        <v>19</v>
      </c>
      <c r="L38" s="6">
        <f t="shared" si="51"/>
        <v>19</v>
      </c>
      <c r="M38" s="18">
        <v>18</v>
      </c>
      <c r="N38" s="18">
        <v>20</v>
      </c>
      <c r="O38" s="18">
        <v>16.5</v>
      </c>
      <c r="P38" s="7">
        <f t="shared" si="52"/>
        <v>18.25</v>
      </c>
      <c r="Q38" s="19">
        <v>25</v>
      </c>
      <c r="R38" s="19">
        <v>20</v>
      </c>
      <c r="S38" s="20">
        <v>20</v>
      </c>
      <c r="T38" s="8">
        <f t="shared" si="53"/>
        <v>21.666666666666668</v>
      </c>
      <c r="U38" s="18">
        <v>18.5</v>
      </c>
      <c r="V38" s="7">
        <v>20</v>
      </c>
      <c r="W38" s="18">
        <v>18</v>
      </c>
      <c r="X38" s="21">
        <v>18</v>
      </c>
      <c r="Y38" s="18">
        <v>20</v>
      </c>
      <c r="Z38" s="9">
        <f t="shared" si="54"/>
        <v>18.899999999999999</v>
      </c>
      <c r="AA38" s="18">
        <v>21</v>
      </c>
      <c r="AB38" s="18">
        <v>22</v>
      </c>
      <c r="AC38" s="18">
        <v>20</v>
      </c>
      <c r="AD38" s="18">
        <v>20</v>
      </c>
      <c r="AE38" s="6">
        <f t="shared" si="55"/>
        <v>20.666666666666668</v>
      </c>
      <c r="AF38" s="14">
        <f t="shared" si="56"/>
        <v>19.924074074074074</v>
      </c>
    </row>
    <row r="39" spans="1:32">
      <c r="A39" s="15"/>
      <c r="B39" s="30" t="s">
        <v>66</v>
      </c>
      <c r="C39" s="18">
        <v>21.5</v>
      </c>
      <c r="D39" s="37">
        <v>24</v>
      </c>
      <c r="E39" s="6">
        <f t="shared" si="49"/>
        <v>22.75</v>
      </c>
      <c r="F39" s="18">
        <v>19.5</v>
      </c>
      <c r="G39" s="18">
        <v>22.5</v>
      </c>
      <c r="H39" s="18">
        <v>19</v>
      </c>
      <c r="I39" s="6">
        <f t="shared" si="50"/>
        <v>20.333333333333332</v>
      </c>
      <c r="J39" s="18">
        <v>19</v>
      </c>
      <c r="K39" s="18">
        <v>19</v>
      </c>
      <c r="L39" s="6">
        <f t="shared" si="51"/>
        <v>19</v>
      </c>
      <c r="M39" s="18">
        <v>18</v>
      </c>
      <c r="N39" s="18">
        <v>20</v>
      </c>
      <c r="O39" s="18">
        <v>16.5</v>
      </c>
      <c r="P39" s="7">
        <f t="shared" si="52"/>
        <v>18.25</v>
      </c>
      <c r="Q39" s="19">
        <v>25</v>
      </c>
      <c r="R39" s="19">
        <v>20</v>
      </c>
      <c r="S39" s="20">
        <v>20</v>
      </c>
      <c r="T39" s="8">
        <f t="shared" si="53"/>
        <v>21.666666666666668</v>
      </c>
      <c r="U39" s="18">
        <v>18.5</v>
      </c>
      <c r="V39" s="7">
        <v>20</v>
      </c>
      <c r="W39" s="18">
        <v>18</v>
      </c>
      <c r="X39" s="21">
        <v>18</v>
      </c>
      <c r="Y39" s="18">
        <v>20</v>
      </c>
      <c r="Z39" s="9">
        <f t="shared" si="54"/>
        <v>18.899999999999999</v>
      </c>
      <c r="AA39" s="18">
        <v>21</v>
      </c>
      <c r="AB39" s="18">
        <v>22</v>
      </c>
      <c r="AC39" s="18">
        <v>20</v>
      </c>
      <c r="AD39" s="18">
        <v>20</v>
      </c>
      <c r="AE39" s="6">
        <f t="shared" si="55"/>
        <v>20.666666666666668</v>
      </c>
      <c r="AF39" s="14">
        <f t="shared" si="56"/>
        <v>19.924074074074074</v>
      </c>
    </row>
    <row r="40" spans="1:32">
      <c r="A40" s="15"/>
      <c r="B40" s="30" t="s">
        <v>67</v>
      </c>
      <c r="C40" s="18">
        <v>21.5</v>
      </c>
      <c r="D40" s="37">
        <v>24</v>
      </c>
      <c r="E40" s="6">
        <f t="shared" si="49"/>
        <v>22.75</v>
      </c>
      <c r="F40" s="18">
        <v>19.5</v>
      </c>
      <c r="G40" s="18">
        <v>22.5</v>
      </c>
      <c r="H40" s="18">
        <v>19</v>
      </c>
      <c r="I40" s="6">
        <f t="shared" si="50"/>
        <v>20.333333333333332</v>
      </c>
      <c r="J40" s="18">
        <v>19</v>
      </c>
      <c r="K40" s="18">
        <v>19</v>
      </c>
      <c r="L40" s="6">
        <f t="shared" si="51"/>
        <v>19</v>
      </c>
      <c r="M40" s="18">
        <v>18</v>
      </c>
      <c r="N40" s="18">
        <v>20</v>
      </c>
      <c r="O40" s="18">
        <v>16.5</v>
      </c>
      <c r="P40" s="7">
        <f t="shared" si="52"/>
        <v>18.25</v>
      </c>
      <c r="Q40" s="19">
        <v>25</v>
      </c>
      <c r="R40" s="19">
        <v>20</v>
      </c>
      <c r="S40" s="20">
        <v>20</v>
      </c>
      <c r="T40" s="8">
        <f t="shared" si="53"/>
        <v>21.666666666666668</v>
      </c>
      <c r="U40" s="18">
        <v>18.5</v>
      </c>
      <c r="V40" s="7">
        <v>20</v>
      </c>
      <c r="W40" s="18">
        <v>18</v>
      </c>
      <c r="X40" s="21">
        <v>18</v>
      </c>
      <c r="Y40" s="18">
        <v>20</v>
      </c>
      <c r="Z40" s="9">
        <f t="shared" si="54"/>
        <v>18.899999999999999</v>
      </c>
      <c r="AA40" s="18">
        <v>21</v>
      </c>
      <c r="AB40" s="18">
        <v>22</v>
      </c>
      <c r="AC40" s="18">
        <v>20</v>
      </c>
      <c r="AD40" s="18">
        <v>20</v>
      </c>
      <c r="AE40" s="6">
        <f t="shared" si="55"/>
        <v>20.666666666666668</v>
      </c>
      <c r="AF40" s="14">
        <f t="shared" si="56"/>
        <v>19.924074074074074</v>
      </c>
    </row>
    <row r="41" spans="1:32">
      <c r="A41" s="15"/>
      <c r="B41" s="30" t="s">
        <v>69</v>
      </c>
      <c r="C41" s="18">
        <v>21.5</v>
      </c>
      <c r="D41" s="37">
        <v>24</v>
      </c>
      <c r="E41" s="6">
        <f t="shared" si="49"/>
        <v>22.75</v>
      </c>
      <c r="F41" s="18">
        <v>19.5</v>
      </c>
      <c r="G41" s="18">
        <v>22.5</v>
      </c>
      <c r="H41" s="18">
        <v>20</v>
      </c>
      <c r="I41" s="6">
        <f t="shared" si="50"/>
        <v>20.666666666666668</v>
      </c>
      <c r="J41" s="18">
        <v>19</v>
      </c>
      <c r="K41" s="18">
        <v>19</v>
      </c>
      <c r="L41" s="6">
        <f t="shared" si="51"/>
        <v>19</v>
      </c>
      <c r="M41" s="18">
        <v>18</v>
      </c>
      <c r="N41" s="18">
        <v>20</v>
      </c>
      <c r="O41" s="18">
        <v>16.5</v>
      </c>
      <c r="P41" s="7">
        <f t="shared" si="52"/>
        <v>18.25</v>
      </c>
      <c r="Q41" s="19">
        <v>25</v>
      </c>
      <c r="R41" s="19">
        <v>20</v>
      </c>
      <c r="S41" s="20">
        <v>20</v>
      </c>
      <c r="T41" s="8">
        <f t="shared" si="53"/>
        <v>21.666666666666668</v>
      </c>
      <c r="U41" s="18">
        <v>18.5</v>
      </c>
      <c r="V41" s="7">
        <v>20</v>
      </c>
      <c r="W41" s="18">
        <v>18</v>
      </c>
      <c r="X41" s="21">
        <v>18</v>
      </c>
      <c r="Y41" s="18">
        <v>20</v>
      </c>
      <c r="Z41" s="9">
        <f t="shared" si="54"/>
        <v>18.899999999999999</v>
      </c>
      <c r="AA41" s="18">
        <v>21</v>
      </c>
      <c r="AB41" s="18">
        <v>22</v>
      </c>
      <c r="AC41" s="18">
        <v>20</v>
      </c>
      <c r="AD41" s="18">
        <v>20</v>
      </c>
      <c r="AE41" s="6">
        <f t="shared" si="55"/>
        <v>20.666666666666668</v>
      </c>
      <c r="AF41" s="14">
        <f t="shared" si="56"/>
        <v>19.961111111111112</v>
      </c>
    </row>
    <row r="42" spans="1:32">
      <c r="A42" s="15"/>
      <c r="B42" s="30" t="s">
        <v>70</v>
      </c>
      <c r="C42" s="18">
        <v>21.5</v>
      </c>
      <c r="D42" s="37">
        <v>24</v>
      </c>
      <c r="E42" s="6">
        <f t="shared" si="49"/>
        <v>22.75</v>
      </c>
      <c r="F42" s="18">
        <v>19.5</v>
      </c>
      <c r="G42" s="18">
        <v>22.5</v>
      </c>
      <c r="H42" s="18">
        <v>20</v>
      </c>
      <c r="I42" s="6">
        <f t="shared" si="50"/>
        <v>20.666666666666668</v>
      </c>
      <c r="J42" s="18">
        <v>19</v>
      </c>
      <c r="K42" s="18">
        <v>19</v>
      </c>
      <c r="L42" s="6">
        <f t="shared" si="51"/>
        <v>19</v>
      </c>
      <c r="M42" s="18">
        <v>18</v>
      </c>
      <c r="N42" s="18">
        <v>20</v>
      </c>
      <c r="O42" s="18">
        <v>16.5</v>
      </c>
      <c r="P42" s="7">
        <f t="shared" si="52"/>
        <v>18.25</v>
      </c>
      <c r="Q42" s="19">
        <v>25</v>
      </c>
      <c r="R42" s="19">
        <v>20</v>
      </c>
      <c r="S42" s="20">
        <v>20</v>
      </c>
      <c r="T42" s="8">
        <f t="shared" si="53"/>
        <v>21.666666666666668</v>
      </c>
      <c r="U42" s="18">
        <v>18.5</v>
      </c>
      <c r="V42" s="7">
        <v>20</v>
      </c>
      <c r="W42" s="18">
        <v>18</v>
      </c>
      <c r="X42" s="21">
        <v>18</v>
      </c>
      <c r="Y42" s="18">
        <v>20</v>
      </c>
      <c r="Z42" s="9">
        <f t="shared" si="54"/>
        <v>18.899999999999999</v>
      </c>
      <c r="AA42" s="18">
        <v>21</v>
      </c>
      <c r="AB42" s="18">
        <v>22</v>
      </c>
      <c r="AC42" s="18">
        <v>20</v>
      </c>
      <c r="AD42" s="18">
        <v>20</v>
      </c>
      <c r="AE42" s="6">
        <f t="shared" si="55"/>
        <v>20.666666666666668</v>
      </c>
      <c r="AF42" s="14">
        <f t="shared" si="56"/>
        <v>19.961111111111112</v>
      </c>
    </row>
    <row r="43" spans="1:32">
      <c r="A43" s="15"/>
      <c r="B43" s="30" t="s">
        <v>71</v>
      </c>
      <c r="C43" s="18">
        <v>21.5</v>
      </c>
      <c r="D43" s="37">
        <v>24</v>
      </c>
      <c r="E43" s="6">
        <f t="shared" ref="E43" si="57">AVERAGE(C43:D43)</f>
        <v>22.75</v>
      </c>
      <c r="F43" s="18">
        <v>19.5</v>
      </c>
      <c r="G43" s="18">
        <v>22.5</v>
      </c>
      <c r="H43" s="18">
        <v>20</v>
      </c>
      <c r="I43" s="6">
        <f t="shared" ref="I43" si="58">AVERAGE(F43:H43)</f>
        <v>20.666666666666668</v>
      </c>
      <c r="J43" s="18">
        <v>19</v>
      </c>
      <c r="K43" s="18">
        <v>19</v>
      </c>
      <c r="L43" s="6">
        <f t="shared" ref="L43" si="59">AVERAGE(J43:K43)</f>
        <v>19</v>
      </c>
      <c r="M43" s="18">
        <v>18</v>
      </c>
      <c r="N43" s="18">
        <v>20</v>
      </c>
      <c r="O43" s="18">
        <v>16.5</v>
      </c>
      <c r="P43" s="7">
        <f t="shared" ref="P43" si="60">AVERAGE(N43:O43)</f>
        <v>18.25</v>
      </c>
      <c r="Q43" s="19">
        <v>25</v>
      </c>
      <c r="R43" s="19">
        <v>20</v>
      </c>
      <c r="S43" s="20">
        <v>20</v>
      </c>
      <c r="T43" s="8">
        <f t="shared" ref="T43" si="61">(S43+R43+Q43)/3</f>
        <v>21.666666666666668</v>
      </c>
      <c r="U43" s="18">
        <v>18.5</v>
      </c>
      <c r="V43" s="7">
        <v>20</v>
      </c>
      <c r="W43" s="18">
        <v>18</v>
      </c>
      <c r="X43" s="21">
        <v>18</v>
      </c>
      <c r="Y43" s="18">
        <v>20</v>
      </c>
      <c r="Z43" s="9">
        <f t="shared" ref="Z43" si="62">AVERAGE(U43:Y43)</f>
        <v>18.899999999999999</v>
      </c>
      <c r="AA43" s="18">
        <v>21</v>
      </c>
      <c r="AB43" s="18">
        <v>22</v>
      </c>
      <c r="AC43" s="18">
        <v>20</v>
      </c>
      <c r="AD43" s="18">
        <v>20</v>
      </c>
      <c r="AE43" s="6">
        <f t="shared" ref="AE43" si="63">AVERAGE(AB43:AD43)</f>
        <v>20.666666666666668</v>
      </c>
      <c r="AF43" s="14">
        <f t="shared" ref="AF43" si="64">(C43+I43+L43+M43+P43+T43+Z43+AA43+AE43)/9</f>
        <v>19.961111111111112</v>
      </c>
    </row>
    <row r="44" spans="1:32" ht="73.5" customHeight="1">
      <c r="A44" s="16" t="s">
        <v>34</v>
      </c>
      <c r="B44" s="13" t="s">
        <v>31</v>
      </c>
      <c r="C44" s="2">
        <f>C39*100/C43-100</f>
        <v>0</v>
      </c>
      <c r="D44" s="2">
        <f t="shared" ref="D44:AF44" si="65">D39*100/D43-100</f>
        <v>0</v>
      </c>
      <c r="E44" s="2">
        <f t="shared" si="65"/>
        <v>0</v>
      </c>
      <c r="F44" s="2">
        <f t="shared" si="65"/>
        <v>0</v>
      </c>
      <c r="G44" s="2">
        <f t="shared" si="65"/>
        <v>0</v>
      </c>
      <c r="H44" s="2">
        <f t="shared" si="65"/>
        <v>-5</v>
      </c>
      <c r="I44" s="2">
        <f t="shared" si="65"/>
        <v>-1.6129032258064626</v>
      </c>
      <c r="J44" s="2">
        <f t="shared" si="65"/>
        <v>0</v>
      </c>
      <c r="K44" s="2">
        <f t="shared" si="65"/>
        <v>0</v>
      </c>
      <c r="L44" s="2">
        <f t="shared" si="65"/>
        <v>0</v>
      </c>
      <c r="M44" s="2">
        <f t="shared" si="65"/>
        <v>0</v>
      </c>
      <c r="N44" s="2">
        <f t="shared" si="65"/>
        <v>0</v>
      </c>
      <c r="O44" s="2">
        <f t="shared" si="65"/>
        <v>0</v>
      </c>
      <c r="P44" s="2">
        <f t="shared" si="65"/>
        <v>0</v>
      </c>
      <c r="Q44" s="2">
        <f t="shared" si="65"/>
        <v>0</v>
      </c>
      <c r="R44" s="2">
        <f t="shared" si="65"/>
        <v>0</v>
      </c>
      <c r="S44" s="2">
        <f t="shared" si="65"/>
        <v>0</v>
      </c>
      <c r="T44" s="2">
        <f t="shared" si="65"/>
        <v>0</v>
      </c>
      <c r="U44" s="2">
        <f t="shared" si="65"/>
        <v>0</v>
      </c>
      <c r="V44" s="2">
        <f t="shared" si="65"/>
        <v>0</v>
      </c>
      <c r="W44" s="2">
        <f t="shared" si="65"/>
        <v>0</v>
      </c>
      <c r="X44" s="2">
        <f t="shared" si="65"/>
        <v>0</v>
      </c>
      <c r="Y44" s="2">
        <f t="shared" si="65"/>
        <v>0</v>
      </c>
      <c r="Z44" s="2">
        <f t="shared" si="65"/>
        <v>0</v>
      </c>
      <c r="AA44" s="2">
        <f t="shared" si="65"/>
        <v>0</v>
      </c>
      <c r="AB44" s="2">
        <f t="shared" si="65"/>
        <v>0</v>
      </c>
      <c r="AC44" s="2">
        <f t="shared" si="65"/>
        <v>0</v>
      </c>
      <c r="AD44" s="2">
        <f t="shared" si="65"/>
        <v>0</v>
      </c>
      <c r="AE44" s="2">
        <f t="shared" si="65"/>
        <v>0</v>
      </c>
      <c r="AF44" s="2">
        <f t="shared" si="65"/>
        <v>-0.18554596901383036</v>
      </c>
    </row>
    <row r="45" spans="1:32">
      <c r="A45" s="5"/>
      <c r="B45" s="30" t="s">
        <v>62</v>
      </c>
      <c r="C45" s="18">
        <v>50</v>
      </c>
      <c r="D45" s="37">
        <v>55</v>
      </c>
      <c r="E45" s="6">
        <f t="shared" ref="E45:E52" si="66">AVERAGE(C45:D45)</f>
        <v>52.5</v>
      </c>
      <c r="F45" s="18">
        <v>46</v>
      </c>
      <c r="G45" s="18">
        <v>49</v>
      </c>
      <c r="H45" s="18">
        <v>50</v>
      </c>
      <c r="I45" s="6">
        <f t="shared" ref="I45:I52" si="67">AVERAGE(F45:H45)</f>
        <v>48.333333333333336</v>
      </c>
      <c r="J45" s="18">
        <v>51.5</v>
      </c>
      <c r="K45" s="18">
        <v>51.5</v>
      </c>
      <c r="L45" s="6">
        <f t="shared" ref="L45:L52" si="68">AVERAGE(J45:K45)</f>
        <v>51.5</v>
      </c>
      <c r="M45" s="18">
        <v>55</v>
      </c>
      <c r="N45" s="18">
        <v>49.5</v>
      </c>
      <c r="O45" s="18">
        <v>47</v>
      </c>
      <c r="P45" s="7">
        <f t="shared" ref="P45:P52" si="69">AVERAGE(N45:O45)</f>
        <v>48.25</v>
      </c>
      <c r="Q45" s="21">
        <v>50</v>
      </c>
      <c r="R45" s="21">
        <v>50</v>
      </c>
      <c r="S45" s="23">
        <v>60</v>
      </c>
      <c r="T45" s="8">
        <f t="shared" ref="T45:T52" si="70">(S45+R45+Q45)/3</f>
        <v>53.333333333333336</v>
      </c>
      <c r="U45" s="18">
        <v>55</v>
      </c>
      <c r="V45" s="7">
        <v>55</v>
      </c>
      <c r="W45" s="18">
        <v>56.5</v>
      </c>
      <c r="X45" s="18">
        <v>50</v>
      </c>
      <c r="Y45" s="18">
        <v>52.5</v>
      </c>
      <c r="Z45" s="10">
        <f t="shared" ref="Z45:Z52" si="71">AVERAGE(U45:Y45)</f>
        <v>53.8</v>
      </c>
      <c r="AA45" s="18">
        <v>57.5</v>
      </c>
      <c r="AB45" s="18">
        <v>50</v>
      </c>
      <c r="AC45" s="18">
        <v>52</v>
      </c>
      <c r="AD45" s="18">
        <v>55</v>
      </c>
      <c r="AE45" s="6">
        <f t="shared" ref="AE45:AE52" si="72">AVERAGE(AB45:AD45)</f>
        <v>52.333333333333336</v>
      </c>
      <c r="AF45" s="14">
        <f t="shared" ref="AF45:AF52" si="73">(C45+I45+L45+M45+P45+T45+Z45+AA45+AE45)/9</f>
        <v>52.227777777777781</v>
      </c>
    </row>
    <row r="46" spans="1:32">
      <c r="A46" s="5"/>
      <c r="B46" s="30" t="s">
        <v>63</v>
      </c>
      <c r="C46" s="18">
        <v>50</v>
      </c>
      <c r="D46" s="37">
        <v>55</v>
      </c>
      <c r="E46" s="6">
        <f t="shared" si="66"/>
        <v>52.5</v>
      </c>
      <c r="F46" s="18">
        <v>46</v>
      </c>
      <c r="G46" s="18">
        <v>49</v>
      </c>
      <c r="H46" s="18">
        <v>50</v>
      </c>
      <c r="I46" s="6">
        <f t="shared" si="67"/>
        <v>48.333333333333336</v>
      </c>
      <c r="J46" s="18">
        <v>51.5</v>
      </c>
      <c r="K46" s="18">
        <v>51.5</v>
      </c>
      <c r="L46" s="6">
        <f t="shared" si="68"/>
        <v>51.5</v>
      </c>
      <c r="M46" s="18">
        <v>55</v>
      </c>
      <c r="N46" s="18">
        <v>49.5</v>
      </c>
      <c r="O46" s="18">
        <v>47</v>
      </c>
      <c r="P46" s="7">
        <f t="shared" si="69"/>
        <v>48.25</v>
      </c>
      <c r="Q46" s="21">
        <v>52.5</v>
      </c>
      <c r="R46" s="21">
        <v>50</v>
      </c>
      <c r="S46" s="23">
        <v>60</v>
      </c>
      <c r="T46" s="8">
        <f t="shared" si="70"/>
        <v>54.166666666666664</v>
      </c>
      <c r="U46" s="18">
        <v>57.5</v>
      </c>
      <c r="V46" s="7">
        <v>55</v>
      </c>
      <c r="W46" s="18">
        <v>56.5</v>
      </c>
      <c r="X46" s="18">
        <v>50</v>
      </c>
      <c r="Y46" s="18">
        <v>52.5</v>
      </c>
      <c r="Z46" s="10">
        <f t="shared" si="71"/>
        <v>54.3</v>
      </c>
      <c r="AA46" s="18">
        <v>57.5</v>
      </c>
      <c r="AB46" s="18">
        <v>50</v>
      </c>
      <c r="AC46" s="18">
        <v>52</v>
      </c>
      <c r="AD46" s="18">
        <v>55</v>
      </c>
      <c r="AE46" s="6">
        <f t="shared" si="72"/>
        <v>52.333333333333336</v>
      </c>
      <c r="AF46" s="14">
        <f t="shared" si="73"/>
        <v>52.375925925925927</v>
      </c>
    </row>
    <row r="47" spans="1:32">
      <c r="A47" s="5"/>
      <c r="B47" s="30" t="s">
        <v>64</v>
      </c>
      <c r="C47" s="18">
        <v>50</v>
      </c>
      <c r="D47" s="37">
        <v>55</v>
      </c>
      <c r="E47" s="6">
        <f t="shared" si="66"/>
        <v>52.5</v>
      </c>
      <c r="F47" s="18">
        <v>46</v>
      </c>
      <c r="G47" s="18">
        <v>49</v>
      </c>
      <c r="H47" s="18">
        <v>50</v>
      </c>
      <c r="I47" s="6">
        <f t="shared" si="67"/>
        <v>48.333333333333336</v>
      </c>
      <c r="J47" s="18">
        <v>51.5</v>
      </c>
      <c r="K47" s="18">
        <v>51.5</v>
      </c>
      <c r="L47" s="6">
        <f t="shared" si="68"/>
        <v>51.5</v>
      </c>
      <c r="M47" s="18">
        <v>55</v>
      </c>
      <c r="N47" s="18">
        <v>49.5</v>
      </c>
      <c r="O47" s="18">
        <v>47</v>
      </c>
      <c r="P47" s="7">
        <f t="shared" si="69"/>
        <v>48.25</v>
      </c>
      <c r="Q47" s="21">
        <v>52.5</v>
      </c>
      <c r="R47" s="21">
        <v>50</v>
      </c>
      <c r="S47" s="23">
        <v>60</v>
      </c>
      <c r="T47" s="8">
        <f t="shared" si="70"/>
        <v>54.166666666666664</v>
      </c>
      <c r="U47" s="18">
        <v>57.5</v>
      </c>
      <c r="V47" s="7">
        <v>55</v>
      </c>
      <c r="W47" s="18">
        <v>56.5</v>
      </c>
      <c r="X47" s="18">
        <v>50</v>
      </c>
      <c r="Y47" s="18">
        <v>52.5</v>
      </c>
      <c r="Z47" s="10">
        <f t="shared" si="71"/>
        <v>54.3</v>
      </c>
      <c r="AA47" s="18">
        <v>57.5</v>
      </c>
      <c r="AB47" s="18">
        <v>50</v>
      </c>
      <c r="AC47" s="18">
        <v>52</v>
      </c>
      <c r="AD47" s="18">
        <v>55</v>
      </c>
      <c r="AE47" s="6">
        <f t="shared" si="72"/>
        <v>52.333333333333336</v>
      </c>
      <c r="AF47" s="14">
        <f t="shared" si="73"/>
        <v>52.375925925925927</v>
      </c>
    </row>
    <row r="48" spans="1:32">
      <c r="A48" s="5"/>
      <c r="B48" s="30" t="s">
        <v>65</v>
      </c>
      <c r="C48" s="18">
        <v>50</v>
      </c>
      <c r="D48" s="37">
        <v>55</v>
      </c>
      <c r="E48" s="6">
        <f t="shared" si="66"/>
        <v>52.5</v>
      </c>
      <c r="F48" s="18">
        <v>46</v>
      </c>
      <c r="G48" s="18">
        <v>49</v>
      </c>
      <c r="H48" s="18">
        <v>50</v>
      </c>
      <c r="I48" s="6">
        <f t="shared" si="67"/>
        <v>48.333333333333336</v>
      </c>
      <c r="J48" s="18">
        <v>51.5</v>
      </c>
      <c r="K48" s="18">
        <v>51.5</v>
      </c>
      <c r="L48" s="6">
        <f t="shared" si="68"/>
        <v>51.5</v>
      </c>
      <c r="M48" s="18">
        <v>55</v>
      </c>
      <c r="N48" s="18">
        <v>49.5</v>
      </c>
      <c r="O48" s="18">
        <v>47</v>
      </c>
      <c r="P48" s="7">
        <f t="shared" si="69"/>
        <v>48.25</v>
      </c>
      <c r="Q48" s="21">
        <v>55</v>
      </c>
      <c r="R48" s="21">
        <v>50</v>
      </c>
      <c r="S48" s="23">
        <v>60</v>
      </c>
      <c r="T48" s="8">
        <f t="shared" si="70"/>
        <v>55</v>
      </c>
      <c r="U48" s="18">
        <v>57.5</v>
      </c>
      <c r="V48" s="7">
        <v>55</v>
      </c>
      <c r="W48" s="18">
        <v>56.5</v>
      </c>
      <c r="X48" s="18">
        <v>50</v>
      </c>
      <c r="Y48" s="18">
        <v>52.5</v>
      </c>
      <c r="Z48" s="10">
        <f t="shared" si="71"/>
        <v>54.3</v>
      </c>
      <c r="AA48" s="18">
        <v>57.5</v>
      </c>
      <c r="AB48" s="18">
        <v>50</v>
      </c>
      <c r="AC48" s="18">
        <v>52</v>
      </c>
      <c r="AD48" s="18">
        <v>55</v>
      </c>
      <c r="AE48" s="6">
        <f t="shared" si="72"/>
        <v>52.333333333333336</v>
      </c>
      <c r="AF48" s="14">
        <f t="shared" si="73"/>
        <v>52.468518518518522</v>
      </c>
    </row>
    <row r="49" spans="1:32">
      <c r="A49" s="5"/>
      <c r="B49" s="30" t="s">
        <v>66</v>
      </c>
      <c r="C49" s="18">
        <v>50</v>
      </c>
      <c r="D49" s="37">
        <v>55</v>
      </c>
      <c r="E49" s="6">
        <f t="shared" si="66"/>
        <v>52.5</v>
      </c>
      <c r="F49" s="18">
        <v>46</v>
      </c>
      <c r="G49" s="18">
        <v>49</v>
      </c>
      <c r="H49" s="18">
        <v>50</v>
      </c>
      <c r="I49" s="6">
        <f t="shared" si="67"/>
        <v>48.333333333333336</v>
      </c>
      <c r="J49" s="18">
        <v>51.5</v>
      </c>
      <c r="K49" s="18">
        <v>51.5</v>
      </c>
      <c r="L49" s="6">
        <f t="shared" si="68"/>
        <v>51.5</v>
      </c>
      <c r="M49" s="18">
        <v>55</v>
      </c>
      <c r="N49" s="18">
        <v>49.5</v>
      </c>
      <c r="O49" s="18">
        <v>47</v>
      </c>
      <c r="P49" s="7">
        <f t="shared" si="69"/>
        <v>48.25</v>
      </c>
      <c r="Q49" s="21">
        <v>55</v>
      </c>
      <c r="R49" s="21">
        <v>50</v>
      </c>
      <c r="S49" s="23">
        <v>60</v>
      </c>
      <c r="T49" s="8">
        <f t="shared" si="70"/>
        <v>55</v>
      </c>
      <c r="U49" s="18">
        <v>57.5</v>
      </c>
      <c r="V49" s="7">
        <v>55</v>
      </c>
      <c r="W49" s="18">
        <v>56.5</v>
      </c>
      <c r="X49" s="18">
        <v>50</v>
      </c>
      <c r="Y49" s="18">
        <v>52.5</v>
      </c>
      <c r="Z49" s="10">
        <f t="shared" si="71"/>
        <v>54.3</v>
      </c>
      <c r="AA49" s="18">
        <v>57.5</v>
      </c>
      <c r="AB49" s="18">
        <v>50</v>
      </c>
      <c r="AC49" s="18">
        <v>52</v>
      </c>
      <c r="AD49" s="18">
        <v>55</v>
      </c>
      <c r="AE49" s="6">
        <f t="shared" si="72"/>
        <v>52.333333333333336</v>
      </c>
      <c r="AF49" s="14">
        <f t="shared" si="73"/>
        <v>52.468518518518522</v>
      </c>
    </row>
    <row r="50" spans="1:32">
      <c r="A50" s="5"/>
      <c r="B50" s="30" t="s">
        <v>67</v>
      </c>
      <c r="C50" s="18">
        <v>50</v>
      </c>
      <c r="D50" s="37">
        <v>55</v>
      </c>
      <c r="E50" s="6">
        <f t="shared" si="66"/>
        <v>52.5</v>
      </c>
      <c r="F50" s="18">
        <v>50</v>
      </c>
      <c r="G50" s="18">
        <v>49</v>
      </c>
      <c r="H50" s="18">
        <v>50</v>
      </c>
      <c r="I50" s="6">
        <f t="shared" si="67"/>
        <v>49.666666666666664</v>
      </c>
      <c r="J50" s="18">
        <v>51.5</v>
      </c>
      <c r="K50" s="18">
        <v>51.5</v>
      </c>
      <c r="L50" s="6">
        <f t="shared" si="68"/>
        <v>51.5</v>
      </c>
      <c r="M50" s="18">
        <v>55</v>
      </c>
      <c r="N50" s="18">
        <v>49.5</v>
      </c>
      <c r="O50" s="18">
        <v>47</v>
      </c>
      <c r="P50" s="7">
        <f t="shared" si="69"/>
        <v>48.25</v>
      </c>
      <c r="Q50" s="21">
        <v>55</v>
      </c>
      <c r="R50" s="21">
        <v>50</v>
      </c>
      <c r="S50" s="23">
        <v>60</v>
      </c>
      <c r="T50" s="8">
        <f t="shared" si="70"/>
        <v>55</v>
      </c>
      <c r="U50" s="18">
        <v>57.5</v>
      </c>
      <c r="V50" s="7">
        <v>55</v>
      </c>
      <c r="W50" s="18">
        <v>56.5</v>
      </c>
      <c r="X50" s="18">
        <v>50</v>
      </c>
      <c r="Y50" s="18">
        <v>52.5</v>
      </c>
      <c r="Z50" s="10">
        <f t="shared" si="71"/>
        <v>54.3</v>
      </c>
      <c r="AA50" s="18">
        <v>57.5</v>
      </c>
      <c r="AB50" s="18">
        <v>50</v>
      </c>
      <c r="AC50" s="18">
        <v>52</v>
      </c>
      <c r="AD50" s="18">
        <v>55</v>
      </c>
      <c r="AE50" s="6">
        <f t="shared" si="72"/>
        <v>52.333333333333336</v>
      </c>
      <c r="AF50" s="14">
        <f t="shared" si="73"/>
        <v>52.61666666666666</v>
      </c>
    </row>
    <row r="51" spans="1:32">
      <c r="A51" s="5"/>
      <c r="B51" s="30" t="s">
        <v>69</v>
      </c>
      <c r="C51" s="18">
        <v>50</v>
      </c>
      <c r="D51" s="37">
        <v>55</v>
      </c>
      <c r="E51" s="6">
        <f t="shared" si="66"/>
        <v>52.5</v>
      </c>
      <c r="F51" s="18">
        <v>50</v>
      </c>
      <c r="G51" s="18">
        <v>49</v>
      </c>
      <c r="H51" s="18">
        <v>50</v>
      </c>
      <c r="I51" s="6">
        <f t="shared" si="67"/>
        <v>49.666666666666664</v>
      </c>
      <c r="J51" s="18">
        <v>51.5</v>
      </c>
      <c r="K51" s="18">
        <v>51.5</v>
      </c>
      <c r="L51" s="6">
        <f t="shared" si="68"/>
        <v>51.5</v>
      </c>
      <c r="M51" s="18">
        <v>55</v>
      </c>
      <c r="N51" s="18">
        <v>49.5</v>
      </c>
      <c r="O51" s="18">
        <v>47</v>
      </c>
      <c r="P51" s="7">
        <f t="shared" si="69"/>
        <v>48.25</v>
      </c>
      <c r="Q51" s="21">
        <v>55</v>
      </c>
      <c r="R51" s="21">
        <v>50</v>
      </c>
      <c r="S51" s="23">
        <v>60</v>
      </c>
      <c r="T51" s="8">
        <f t="shared" si="70"/>
        <v>55</v>
      </c>
      <c r="U51" s="18">
        <v>57.5</v>
      </c>
      <c r="V51" s="7">
        <v>55</v>
      </c>
      <c r="W51" s="18">
        <v>56.5</v>
      </c>
      <c r="X51" s="18">
        <v>50</v>
      </c>
      <c r="Y51" s="18">
        <v>52.5</v>
      </c>
      <c r="Z51" s="10">
        <f t="shared" si="71"/>
        <v>54.3</v>
      </c>
      <c r="AA51" s="18">
        <v>57.5</v>
      </c>
      <c r="AB51" s="18">
        <v>50</v>
      </c>
      <c r="AC51" s="18">
        <v>52</v>
      </c>
      <c r="AD51" s="18">
        <v>55</v>
      </c>
      <c r="AE51" s="6">
        <f t="shared" si="72"/>
        <v>52.333333333333336</v>
      </c>
      <c r="AF51" s="14">
        <f t="shared" si="73"/>
        <v>52.61666666666666</v>
      </c>
    </row>
    <row r="52" spans="1:32">
      <c r="A52" s="5"/>
      <c r="B52" s="30" t="s">
        <v>70</v>
      </c>
      <c r="C52" s="18">
        <v>50</v>
      </c>
      <c r="D52" s="37">
        <v>55</v>
      </c>
      <c r="E52" s="6">
        <f t="shared" si="66"/>
        <v>52.5</v>
      </c>
      <c r="F52" s="18">
        <v>50</v>
      </c>
      <c r="G52" s="18">
        <v>49</v>
      </c>
      <c r="H52" s="18">
        <v>50</v>
      </c>
      <c r="I52" s="6">
        <f t="shared" si="67"/>
        <v>49.666666666666664</v>
      </c>
      <c r="J52" s="18">
        <v>51.5</v>
      </c>
      <c r="K52" s="18">
        <v>51.5</v>
      </c>
      <c r="L52" s="6">
        <f t="shared" si="68"/>
        <v>51.5</v>
      </c>
      <c r="M52" s="18">
        <v>55</v>
      </c>
      <c r="N52" s="18">
        <v>49.5</v>
      </c>
      <c r="O52" s="18">
        <v>47</v>
      </c>
      <c r="P52" s="7">
        <f t="shared" si="69"/>
        <v>48.25</v>
      </c>
      <c r="Q52" s="21">
        <v>55</v>
      </c>
      <c r="R52" s="21">
        <v>50</v>
      </c>
      <c r="S52" s="23">
        <v>60</v>
      </c>
      <c r="T52" s="8">
        <f t="shared" si="70"/>
        <v>55</v>
      </c>
      <c r="U52" s="18">
        <v>57.5</v>
      </c>
      <c r="V52" s="7">
        <v>55</v>
      </c>
      <c r="W52" s="18">
        <v>56.5</v>
      </c>
      <c r="X52" s="18">
        <v>50</v>
      </c>
      <c r="Y52" s="18">
        <v>52.5</v>
      </c>
      <c r="Z52" s="10">
        <f t="shared" si="71"/>
        <v>54.3</v>
      </c>
      <c r="AA52" s="18">
        <v>57.5</v>
      </c>
      <c r="AB52" s="18">
        <v>50</v>
      </c>
      <c r="AC52" s="18">
        <v>52</v>
      </c>
      <c r="AD52" s="18">
        <v>55</v>
      </c>
      <c r="AE52" s="6">
        <f t="shared" si="72"/>
        <v>52.333333333333336</v>
      </c>
      <c r="AF52" s="14">
        <f t="shared" si="73"/>
        <v>52.61666666666666</v>
      </c>
    </row>
    <row r="53" spans="1:32">
      <c r="A53" s="5"/>
      <c r="B53" s="30" t="s">
        <v>71</v>
      </c>
      <c r="C53" s="18">
        <v>50</v>
      </c>
      <c r="D53" s="37">
        <v>55</v>
      </c>
      <c r="E53" s="6">
        <f t="shared" ref="E53" si="74">AVERAGE(C53:D53)</f>
        <v>52.5</v>
      </c>
      <c r="F53" s="18">
        <v>50</v>
      </c>
      <c r="G53" s="18">
        <v>49</v>
      </c>
      <c r="H53" s="18">
        <v>50</v>
      </c>
      <c r="I53" s="6">
        <f t="shared" ref="I53" si="75">AVERAGE(F53:H53)</f>
        <v>49.666666666666664</v>
      </c>
      <c r="J53" s="18">
        <v>51.5</v>
      </c>
      <c r="K53" s="18">
        <v>51.5</v>
      </c>
      <c r="L53" s="6">
        <f t="shared" ref="L53" si="76">AVERAGE(J53:K53)</f>
        <v>51.5</v>
      </c>
      <c r="M53" s="18">
        <v>55</v>
      </c>
      <c r="N53" s="18">
        <v>50.5</v>
      </c>
      <c r="O53" s="18">
        <v>47</v>
      </c>
      <c r="P53" s="7">
        <f t="shared" ref="P53" si="77">AVERAGE(N53:O53)</f>
        <v>48.75</v>
      </c>
      <c r="Q53" s="21">
        <v>55</v>
      </c>
      <c r="R53" s="21">
        <v>55</v>
      </c>
      <c r="S53" s="23">
        <v>60</v>
      </c>
      <c r="T53" s="8">
        <f t="shared" ref="T53" si="78">(S53+R53+Q53)/3</f>
        <v>56.666666666666664</v>
      </c>
      <c r="U53" s="18">
        <v>57.5</v>
      </c>
      <c r="V53" s="7">
        <v>55</v>
      </c>
      <c r="W53" s="18">
        <v>56.5</v>
      </c>
      <c r="X53" s="18">
        <v>50</v>
      </c>
      <c r="Y53" s="18">
        <v>52.5</v>
      </c>
      <c r="Z53" s="10">
        <f t="shared" ref="Z53" si="79">AVERAGE(U53:Y53)</f>
        <v>54.3</v>
      </c>
      <c r="AA53" s="18">
        <v>57.5</v>
      </c>
      <c r="AB53" s="18">
        <v>50</v>
      </c>
      <c r="AC53" s="18">
        <v>52</v>
      </c>
      <c r="AD53" s="18">
        <v>55</v>
      </c>
      <c r="AE53" s="6">
        <f t="shared" ref="AE53" si="80">AVERAGE(AB53:AD53)</f>
        <v>52.333333333333336</v>
      </c>
      <c r="AF53" s="14">
        <f t="shared" ref="AF53" si="81">(C53+I53+L53+M53+P53+T53+Z53+AA53+AE53)/9</f>
        <v>52.857407407407408</v>
      </c>
    </row>
    <row r="54" spans="1:32" ht="56.25">
      <c r="A54" s="12" t="s">
        <v>35</v>
      </c>
      <c r="B54" s="13" t="s">
        <v>31</v>
      </c>
      <c r="C54" s="2">
        <f>C49*100/C53-100</f>
        <v>0</v>
      </c>
      <c r="D54" s="2">
        <f t="shared" ref="D54:AF54" si="82">D49*100/D53-100</f>
        <v>0</v>
      </c>
      <c r="E54" s="2">
        <f t="shared" si="82"/>
        <v>0</v>
      </c>
      <c r="F54" s="2">
        <f t="shared" si="82"/>
        <v>-8</v>
      </c>
      <c r="G54" s="2">
        <f t="shared" si="82"/>
        <v>0</v>
      </c>
      <c r="H54" s="2">
        <f t="shared" si="82"/>
        <v>0</v>
      </c>
      <c r="I54" s="2">
        <f t="shared" si="82"/>
        <v>-2.6845637583892454</v>
      </c>
      <c r="J54" s="2">
        <f t="shared" si="82"/>
        <v>0</v>
      </c>
      <c r="K54" s="2">
        <f t="shared" si="82"/>
        <v>0</v>
      </c>
      <c r="L54" s="2">
        <f t="shared" si="82"/>
        <v>0</v>
      </c>
      <c r="M54" s="2">
        <f t="shared" si="82"/>
        <v>0</v>
      </c>
      <c r="N54" s="2">
        <f t="shared" si="82"/>
        <v>-1.9801980198019749</v>
      </c>
      <c r="O54" s="2">
        <f t="shared" si="82"/>
        <v>0</v>
      </c>
      <c r="P54" s="2">
        <f t="shared" si="82"/>
        <v>-1.025641025641022</v>
      </c>
      <c r="Q54" s="2">
        <f t="shared" si="82"/>
        <v>0</v>
      </c>
      <c r="R54" s="2">
        <f t="shared" si="82"/>
        <v>-9.0909090909090935</v>
      </c>
      <c r="S54" s="2">
        <f t="shared" si="82"/>
        <v>0</v>
      </c>
      <c r="T54" s="2">
        <f t="shared" si="82"/>
        <v>-2.941176470588232</v>
      </c>
      <c r="U54" s="2">
        <f t="shared" si="82"/>
        <v>0</v>
      </c>
      <c r="V54" s="2">
        <f t="shared" si="82"/>
        <v>0</v>
      </c>
      <c r="W54" s="2">
        <f t="shared" si="82"/>
        <v>0</v>
      </c>
      <c r="X54" s="2">
        <f t="shared" si="82"/>
        <v>0</v>
      </c>
      <c r="Y54" s="2">
        <f t="shared" si="82"/>
        <v>0</v>
      </c>
      <c r="Z54" s="2">
        <f t="shared" si="82"/>
        <v>0</v>
      </c>
      <c r="AA54" s="2">
        <f t="shared" si="82"/>
        <v>0</v>
      </c>
      <c r="AB54" s="2">
        <f t="shared" si="82"/>
        <v>0</v>
      </c>
      <c r="AC54" s="2">
        <f t="shared" si="82"/>
        <v>0</v>
      </c>
      <c r="AD54" s="2">
        <f t="shared" si="82"/>
        <v>0</v>
      </c>
      <c r="AE54" s="2">
        <f t="shared" si="82"/>
        <v>0</v>
      </c>
      <c r="AF54" s="2">
        <f t="shared" si="82"/>
        <v>-0.73573205339312153</v>
      </c>
    </row>
    <row r="55" spans="1:32">
      <c r="A55" s="16" t="s">
        <v>36</v>
      </c>
      <c r="B55" s="13"/>
      <c r="C55" s="13"/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5"/>
      <c r="B56" s="30" t="s">
        <v>62</v>
      </c>
      <c r="C56" s="18">
        <v>97.5</v>
      </c>
      <c r="D56" s="37">
        <v>100</v>
      </c>
      <c r="E56" s="6">
        <f t="shared" ref="E56:E63" si="83">AVERAGE(C56:D56)</f>
        <v>98.75</v>
      </c>
      <c r="F56" s="18">
        <v>92.5</v>
      </c>
      <c r="G56" s="18">
        <v>90</v>
      </c>
      <c r="H56" s="18">
        <v>92.5</v>
      </c>
      <c r="I56" s="6">
        <f t="shared" ref="I56:I63" si="84">AVERAGE(F56:H56)</f>
        <v>91.666666666666671</v>
      </c>
      <c r="J56" s="18">
        <v>102.5</v>
      </c>
      <c r="K56" s="18">
        <v>97.5</v>
      </c>
      <c r="L56" s="6">
        <f t="shared" ref="L56:L63" si="85">AVERAGE(J56:K56)</f>
        <v>100</v>
      </c>
      <c r="M56" s="18">
        <v>127.5</v>
      </c>
      <c r="N56" s="18">
        <v>117.5</v>
      </c>
      <c r="O56" s="18">
        <v>119</v>
      </c>
      <c r="P56" s="7">
        <f t="shared" ref="P56:P63" si="86">AVERAGE(N56:O56)</f>
        <v>118.25</v>
      </c>
      <c r="Q56" s="21">
        <v>120</v>
      </c>
      <c r="R56" s="21">
        <v>95.6</v>
      </c>
      <c r="S56" s="23">
        <v>120</v>
      </c>
      <c r="T56" s="8">
        <f t="shared" ref="T56:T63" si="87">(S56+R56+Q56)/3</f>
        <v>111.86666666666667</v>
      </c>
      <c r="U56" s="18">
        <v>97.5</v>
      </c>
      <c r="V56" s="18">
        <v>85</v>
      </c>
      <c r="W56" s="18">
        <v>80</v>
      </c>
      <c r="X56" s="18">
        <v>80</v>
      </c>
      <c r="Y56" s="18">
        <v>75</v>
      </c>
      <c r="Z56" s="10">
        <f t="shared" ref="Z56:Z63" si="88">AVERAGE(U56:Y56)</f>
        <v>83.5</v>
      </c>
      <c r="AA56" s="18">
        <v>90</v>
      </c>
      <c r="AB56" s="18">
        <v>75</v>
      </c>
      <c r="AC56" s="18">
        <v>130</v>
      </c>
      <c r="AD56" s="18">
        <v>130</v>
      </c>
      <c r="AE56" s="6">
        <f t="shared" ref="AE56:AE63" si="89">AVERAGE(AB56:AD56)</f>
        <v>111.66666666666667</v>
      </c>
      <c r="AF56" s="14">
        <f t="shared" ref="AF56:AF63" si="90">(C56+I56+L56+M56+P56+T56+Z56+AA56+AE56)/9</f>
        <v>103.55000000000001</v>
      </c>
    </row>
    <row r="57" spans="1:32">
      <c r="A57" s="5"/>
      <c r="B57" s="30" t="s">
        <v>63</v>
      </c>
      <c r="C57" s="18">
        <v>97.5</v>
      </c>
      <c r="D57" s="37">
        <v>100</v>
      </c>
      <c r="E57" s="6">
        <f t="shared" si="83"/>
        <v>98.75</v>
      </c>
      <c r="F57" s="18">
        <v>92.5</v>
      </c>
      <c r="G57" s="18">
        <v>90</v>
      </c>
      <c r="H57" s="18">
        <v>92.5</v>
      </c>
      <c r="I57" s="6">
        <f t="shared" si="84"/>
        <v>91.666666666666671</v>
      </c>
      <c r="J57" s="18">
        <v>102.5</v>
      </c>
      <c r="K57" s="18">
        <v>97.5</v>
      </c>
      <c r="L57" s="6">
        <f t="shared" si="85"/>
        <v>100</v>
      </c>
      <c r="M57" s="18">
        <v>127.5</v>
      </c>
      <c r="N57" s="18">
        <v>117.5</v>
      </c>
      <c r="O57" s="18">
        <v>119</v>
      </c>
      <c r="P57" s="7">
        <f t="shared" si="86"/>
        <v>118.25</v>
      </c>
      <c r="Q57" s="21">
        <v>120</v>
      </c>
      <c r="R57" s="21">
        <v>95</v>
      </c>
      <c r="S57" s="23">
        <v>120</v>
      </c>
      <c r="T57" s="8">
        <f t="shared" si="87"/>
        <v>111.66666666666667</v>
      </c>
      <c r="U57" s="18">
        <v>97.5</v>
      </c>
      <c r="V57" s="18">
        <v>85</v>
      </c>
      <c r="W57" s="18">
        <v>80</v>
      </c>
      <c r="X57" s="18">
        <v>80</v>
      </c>
      <c r="Y57" s="18">
        <v>75</v>
      </c>
      <c r="Z57" s="10">
        <f t="shared" si="88"/>
        <v>83.5</v>
      </c>
      <c r="AA57" s="18">
        <v>90</v>
      </c>
      <c r="AB57" s="18">
        <v>75</v>
      </c>
      <c r="AC57" s="18">
        <v>130</v>
      </c>
      <c r="AD57" s="18">
        <v>130</v>
      </c>
      <c r="AE57" s="6">
        <f t="shared" si="89"/>
        <v>111.66666666666667</v>
      </c>
      <c r="AF57" s="14">
        <f t="shared" si="90"/>
        <v>103.52777777777777</v>
      </c>
    </row>
    <row r="58" spans="1:32">
      <c r="A58" s="5"/>
      <c r="B58" s="30" t="s">
        <v>64</v>
      </c>
      <c r="C58" s="18">
        <v>97.5</v>
      </c>
      <c r="D58" s="37">
        <v>100</v>
      </c>
      <c r="E58" s="6">
        <f t="shared" si="83"/>
        <v>98.75</v>
      </c>
      <c r="F58" s="18">
        <v>92.5</v>
      </c>
      <c r="G58" s="18">
        <v>90</v>
      </c>
      <c r="H58" s="18">
        <v>92.5</v>
      </c>
      <c r="I58" s="6">
        <f t="shared" si="84"/>
        <v>91.666666666666671</v>
      </c>
      <c r="J58" s="18">
        <v>102.5</v>
      </c>
      <c r="K58" s="18">
        <v>97.5</v>
      </c>
      <c r="L58" s="6">
        <f t="shared" si="85"/>
        <v>100</v>
      </c>
      <c r="M58" s="18">
        <v>127.5</v>
      </c>
      <c r="N58" s="18">
        <v>117.5</v>
      </c>
      <c r="O58" s="18">
        <v>119</v>
      </c>
      <c r="P58" s="7">
        <f t="shared" si="86"/>
        <v>118.25</v>
      </c>
      <c r="Q58" s="21">
        <v>110</v>
      </c>
      <c r="R58" s="21">
        <v>95</v>
      </c>
      <c r="S58" s="23">
        <v>120</v>
      </c>
      <c r="T58" s="8">
        <f t="shared" si="87"/>
        <v>108.33333333333333</v>
      </c>
      <c r="U58" s="18">
        <v>97.5</v>
      </c>
      <c r="V58" s="18">
        <v>85</v>
      </c>
      <c r="W58" s="18">
        <v>80</v>
      </c>
      <c r="X58" s="18">
        <v>80</v>
      </c>
      <c r="Y58" s="18">
        <v>85</v>
      </c>
      <c r="Z58" s="10">
        <f t="shared" si="88"/>
        <v>85.5</v>
      </c>
      <c r="AA58" s="18">
        <v>90</v>
      </c>
      <c r="AB58" s="18">
        <v>75</v>
      </c>
      <c r="AC58" s="18">
        <v>130</v>
      </c>
      <c r="AD58" s="18">
        <v>130</v>
      </c>
      <c r="AE58" s="6">
        <f t="shared" si="89"/>
        <v>111.66666666666667</v>
      </c>
      <c r="AF58" s="14">
        <f t="shared" si="90"/>
        <v>103.37962962962963</v>
      </c>
    </row>
    <row r="59" spans="1:32">
      <c r="A59" s="5"/>
      <c r="B59" s="30" t="s">
        <v>65</v>
      </c>
      <c r="C59" s="18">
        <v>97.5</v>
      </c>
      <c r="D59" s="37">
        <v>100</v>
      </c>
      <c r="E59" s="6">
        <f t="shared" si="83"/>
        <v>98.75</v>
      </c>
      <c r="F59" s="18">
        <v>92.5</v>
      </c>
      <c r="G59" s="18">
        <v>90</v>
      </c>
      <c r="H59" s="18">
        <v>92.5</v>
      </c>
      <c r="I59" s="6">
        <f t="shared" si="84"/>
        <v>91.666666666666671</v>
      </c>
      <c r="J59" s="18">
        <v>102.5</v>
      </c>
      <c r="K59" s="18">
        <v>97.5</v>
      </c>
      <c r="L59" s="6">
        <f t="shared" si="85"/>
        <v>100</v>
      </c>
      <c r="M59" s="18">
        <v>127.5</v>
      </c>
      <c r="N59" s="18">
        <v>117.5</v>
      </c>
      <c r="O59" s="18">
        <v>119</v>
      </c>
      <c r="P59" s="7">
        <f t="shared" si="86"/>
        <v>118.25</v>
      </c>
      <c r="Q59" s="21">
        <v>100</v>
      </c>
      <c r="R59" s="21">
        <v>97.5</v>
      </c>
      <c r="S59" s="23">
        <v>110</v>
      </c>
      <c r="T59" s="8">
        <f t="shared" si="87"/>
        <v>102.5</v>
      </c>
      <c r="U59" s="18">
        <v>97.5</v>
      </c>
      <c r="V59" s="18">
        <v>85</v>
      </c>
      <c r="W59" s="18">
        <v>80</v>
      </c>
      <c r="X59" s="18">
        <v>80</v>
      </c>
      <c r="Y59" s="18">
        <v>85</v>
      </c>
      <c r="Z59" s="10">
        <f t="shared" si="88"/>
        <v>85.5</v>
      </c>
      <c r="AA59" s="18">
        <v>90</v>
      </c>
      <c r="AB59" s="18">
        <v>75</v>
      </c>
      <c r="AC59" s="18">
        <v>130</v>
      </c>
      <c r="AD59" s="18">
        <v>130</v>
      </c>
      <c r="AE59" s="6">
        <f t="shared" si="89"/>
        <v>111.66666666666667</v>
      </c>
      <c r="AF59" s="14">
        <f t="shared" si="90"/>
        <v>102.73148148148148</v>
      </c>
    </row>
    <row r="60" spans="1:32">
      <c r="A60" s="5"/>
      <c r="B60" s="30" t="s">
        <v>66</v>
      </c>
      <c r="C60" s="18">
        <v>97.5</v>
      </c>
      <c r="D60" s="37">
        <v>100</v>
      </c>
      <c r="E60" s="6">
        <f t="shared" si="83"/>
        <v>98.75</v>
      </c>
      <c r="F60" s="18">
        <v>92.5</v>
      </c>
      <c r="G60" s="18">
        <v>90</v>
      </c>
      <c r="H60" s="18">
        <v>92.5</v>
      </c>
      <c r="I60" s="6">
        <f t="shared" si="84"/>
        <v>91.666666666666671</v>
      </c>
      <c r="J60" s="18">
        <v>102.5</v>
      </c>
      <c r="K60" s="18">
        <v>97.5</v>
      </c>
      <c r="L60" s="6">
        <f t="shared" si="85"/>
        <v>100</v>
      </c>
      <c r="M60" s="18">
        <v>127.5</v>
      </c>
      <c r="N60" s="18">
        <v>117.5</v>
      </c>
      <c r="O60" s="18">
        <v>119</v>
      </c>
      <c r="P60" s="7">
        <f t="shared" si="86"/>
        <v>118.25</v>
      </c>
      <c r="Q60" s="21">
        <v>97.5</v>
      </c>
      <c r="R60" s="21">
        <v>97.5</v>
      </c>
      <c r="S60" s="23">
        <v>90</v>
      </c>
      <c r="T60" s="8">
        <f t="shared" si="87"/>
        <v>95</v>
      </c>
      <c r="U60" s="18">
        <v>97.5</v>
      </c>
      <c r="V60" s="18">
        <v>85</v>
      </c>
      <c r="W60" s="18">
        <v>80</v>
      </c>
      <c r="X60" s="18">
        <v>80</v>
      </c>
      <c r="Y60" s="18">
        <v>85</v>
      </c>
      <c r="Z60" s="10">
        <f t="shared" si="88"/>
        <v>85.5</v>
      </c>
      <c r="AA60" s="18">
        <v>90</v>
      </c>
      <c r="AB60" s="18">
        <v>75</v>
      </c>
      <c r="AC60" s="18">
        <v>130</v>
      </c>
      <c r="AD60" s="18">
        <v>130</v>
      </c>
      <c r="AE60" s="6">
        <f t="shared" si="89"/>
        <v>111.66666666666667</v>
      </c>
      <c r="AF60" s="14">
        <f t="shared" si="90"/>
        <v>101.89814814814815</v>
      </c>
    </row>
    <row r="61" spans="1:32">
      <c r="A61" s="5"/>
      <c r="B61" s="30" t="s">
        <v>67</v>
      </c>
      <c r="C61" s="18">
        <v>97.5</v>
      </c>
      <c r="D61" s="37">
        <v>100</v>
      </c>
      <c r="E61" s="6">
        <f t="shared" si="83"/>
        <v>98.75</v>
      </c>
      <c r="F61" s="18">
        <v>92.5</v>
      </c>
      <c r="G61" s="18">
        <v>90</v>
      </c>
      <c r="H61" s="18">
        <v>92.5</v>
      </c>
      <c r="I61" s="6">
        <f t="shared" si="84"/>
        <v>91.666666666666671</v>
      </c>
      <c r="J61" s="18">
        <v>102.5</v>
      </c>
      <c r="K61" s="18">
        <v>97.5</v>
      </c>
      <c r="L61" s="6">
        <f t="shared" si="85"/>
        <v>100</v>
      </c>
      <c r="M61" s="18">
        <v>127.5</v>
      </c>
      <c r="N61" s="18">
        <v>117.5</v>
      </c>
      <c r="O61" s="18">
        <v>119</v>
      </c>
      <c r="P61" s="7">
        <f t="shared" si="86"/>
        <v>118.25</v>
      </c>
      <c r="Q61" s="21">
        <v>97.5</v>
      </c>
      <c r="R61" s="21">
        <v>97.5</v>
      </c>
      <c r="S61" s="23">
        <v>90</v>
      </c>
      <c r="T61" s="8">
        <f t="shared" si="87"/>
        <v>95</v>
      </c>
      <c r="U61" s="18">
        <v>97.5</v>
      </c>
      <c r="V61" s="18">
        <v>85</v>
      </c>
      <c r="W61" s="18">
        <v>80</v>
      </c>
      <c r="X61" s="18">
        <v>80</v>
      </c>
      <c r="Y61" s="18">
        <v>85</v>
      </c>
      <c r="Z61" s="10">
        <f t="shared" si="88"/>
        <v>85.5</v>
      </c>
      <c r="AA61" s="18">
        <v>90</v>
      </c>
      <c r="AB61" s="18">
        <v>75</v>
      </c>
      <c r="AC61" s="18">
        <v>130</v>
      </c>
      <c r="AD61" s="18">
        <v>130</v>
      </c>
      <c r="AE61" s="6">
        <f t="shared" si="89"/>
        <v>111.66666666666667</v>
      </c>
      <c r="AF61" s="14">
        <f t="shared" si="90"/>
        <v>101.89814814814815</v>
      </c>
    </row>
    <row r="62" spans="1:32">
      <c r="A62" s="5"/>
      <c r="B62" s="30" t="s">
        <v>69</v>
      </c>
      <c r="C62" s="18">
        <v>97.5</v>
      </c>
      <c r="D62" s="37">
        <v>100</v>
      </c>
      <c r="E62" s="6">
        <f t="shared" si="83"/>
        <v>98.75</v>
      </c>
      <c r="F62" s="18">
        <v>92.5</v>
      </c>
      <c r="G62" s="18">
        <v>90</v>
      </c>
      <c r="H62" s="18">
        <v>92.5</v>
      </c>
      <c r="I62" s="6">
        <f t="shared" si="84"/>
        <v>91.666666666666671</v>
      </c>
      <c r="J62" s="18">
        <v>102.5</v>
      </c>
      <c r="K62" s="18">
        <v>97.5</v>
      </c>
      <c r="L62" s="6">
        <f t="shared" si="85"/>
        <v>100</v>
      </c>
      <c r="M62" s="18">
        <v>127.5</v>
      </c>
      <c r="N62" s="18">
        <v>117.5</v>
      </c>
      <c r="O62" s="18">
        <v>119</v>
      </c>
      <c r="P62" s="7">
        <f t="shared" si="86"/>
        <v>118.25</v>
      </c>
      <c r="Q62" s="21">
        <v>97.5</v>
      </c>
      <c r="R62" s="21">
        <v>97.5</v>
      </c>
      <c r="S62" s="23">
        <v>90</v>
      </c>
      <c r="T62" s="8">
        <f t="shared" si="87"/>
        <v>95</v>
      </c>
      <c r="U62" s="18">
        <v>97.5</v>
      </c>
      <c r="V62" s="18">
        <v>85</v>
      </c>
      <c r="W62" s="18">
        <v>80</v>
      </c>
      <c r="X62" s="18">
        <v>80</v>
      </c>
      <c r="Y62" s="18">
        <v>85</v>
      </c>
      <c r="Z62" s="10">
        <f t="shared" si="88"/>
        <v>85.5</v>
      </c>
      <c r="AA62" s="18">
        <v>90</v>
      </c>
      <c r="AB62" s="18">
        <v>75</v>
      </c>
      <c r="AC62" s="18">
        <v>130</v>
      </c>
      <c r="AD62" s="18">
        <v>130</v>
      </c>
      <c r="AE62" s="6">
        <f t="shared" si="89"/>
        <v>111.66666666666667</v>
      </c>
      <c r="AF62" s="14">
        <f t="shared" si="90"/>
        <v>101.89814814814815</v>
      </c>
    </row>
    <row r="63" spans="1:32">
      <c r="A63" s="5"/>
      <c r="B63" s="30" t="s">
        <v>70</v>
      </c>
      <c r="C63" s="18">
        <v>97.5</v>
      </c>
      <c r="D63" s="37">
        <v>100</v>
      </c>
      <c r="E63" s="6">
        <f t="shared" si="83"/>
        <v>98.75</v>
      </c>
      <c r="F63" s="18">
        <v>92.5</v>
      </c>
      <c r="G63" s="18">
        <v>90</v>
      </c>
      <c r="H63" s="18">
        <v>92.5</v>
      </c>
      <c r="I63" s="6">
        <f t="shared" si="84"/>
        <v>91.666666666666671</v>
      </c>
      <c r="J63" s="18">
        <v>102.5</v>
      </c>
      <c r="K63" s="18">
        <v>97.5</v>
      </c>
      <c r="L63" s="6">
        <f t="shared" si="85"/>
        <v>100</v>
      </c>
      <c r="M63" s="18">
        <v>127.5</v>
      </c>
      <c r="N63" s="18">
        <v>117.5</v>
      </c>
      <c r="O63" s="18">
        <v>119</v>
      </c>
      <c r="P63" s="7">
        <f t="shared" si="86"/>
        <v>118.25</v>
      </c>
      <c r="Q63" s="21">
        <v>97.5</v>
      </c>
      <c r="R63" s="21">
        <v>97.5</v>
      </c>
      <c r="S63" s="23">
        <v>90</v>
      </c>
      <c r="T63" s="8">
        <f t="shared" si="87"/>
        <v>95</v>
      </c>
      <c r="U63" s="18">
        <v>97.5</v>
      </c>
      <c r="V63" s="18">
        <v>85</v>
      </c>
      <c r="W63" s="18">
        <v>80</v>
      </c>
      <c r="X63" s="18">
        <v>80</v>
      </c>
      <c r="Y63" s="18">
        <v>85</v>
      </c>
      <c r="Z63" s="10">
        <f t="shared" si="88"/>
        <v>85.5</v>
      </c>
      <c r="AA63" s="18">
        <v>90</v>
      </c>
      <c r="AB63" s="18">
        <v>75</v>
      </c>
      <c r="AC63" s="18">
        <v>130</v>
      </c>
      <c r="AD63" s="18">
        <v>130</v>
      </c>
      <c r="AE63" s="6">
        <f t="shared" si="89"/>
        <v>111.66666666666667</v>
      </c>
      <c r="AF63" s="14">
        <f t="shared" si="90"/>
        <v>101.89814814814815</v>
      </c>
    </row>
    <row r="64" spans="1:32">
      <c r="A64" s="5"/>
      <c r="B64" s="30" t="s">
        <v>71</v>
      </c>
      <c r="C64" s="18">
        <v>97.5</v>
      </c>
      <c r="D64" s="37">
        <v>100</v>
      </c>
      <c r="E64" s="6">
        <f t="shared" ref="E64" si="91">AVERAGE(C64:D64)</f>
        <v>98.75</v>
      </c>
      <c r="F64" s="18">
        <v>92.5</v>
      </c>
      <c r="G64" s="18">
        <v>90</v>
      </c>
      <c r="H64" s="18">
        <v>92.5</v>
      </c>
      <c r="I64" s="6">
        <f t="shared" ref="I64" si="92">AVERAGE(F64:H64)</f>
        <v>91.666666666666671</v>
      </c>
      <c r="J64" s="18">
        <v>102.5</v>
      </c>
      <c r="K64" s="18">
        <v>97.5</v>
      </c>
      <c r="L64" s="6">
        <f t="shared" ref="L64" si="93">AVERAGE(J64:K64)</f>
        <v>100</v>
      </c>
      <c r="M64" s="18">
        <v>127.5</v>
      </c>
      <c r="N64" s="18">
        <v>117.5</v>
      </c>
      <c r="O64" s="18">
        <v>119</v>
      </c>
      <c r="P64" s="7">
        <f t="shared" ref="P64" si="94">AVERAGE(N64:O64)</f>
        <v>118.25</v>
      </c>
      <c r="Q64" s="21">
        <v>97.5</v>
      </c>
      <c r="R64" s="21">
        <v>97.5</v>
      </c>
      <c r="S64" s="23">
        <v>90</v>
      </c>
      <c r="T64" s="8">
        <f t="shared" ref="T64" si="95">(S64+R64+Q64)/3</f>
        <v>95</v>
      </c>
      <c r="U64" s="18">
        <v>97.5</v>
      </c>
      <c r="V64" s="18">
        <v>85</v>
      </c>
      <c r="W64" s="18">
        <v>80</v>
      </c>
      <c r="X64" s="18">
        <v>80</v>
      </c>
      <c r="Y64" s="18">
        <v>85</v>
      </c>
      <c r="Z64" s="10">
        <f t="shared" ref="Z64" si="96">AVERAGE(U64:Y64)</f>
        <v>85.5</v>
      </c>
      <c r="AA64" s="18">
        <v>90</v>
      </c>
      <c r="AB64" s="18">
        <v>75</v>
      </c>
      <c r="AC64" s="18">
        <v>130</v>
      </c>
      <c r="AD64" s="18">
        <v>130</v>
      </c>
      <c r="AE64" s="6">
        <f t="shared" ref="AE64" si="97">AVERAGE(AB64:AD64)</f>
        <v>111.66666666666667</v>
      </c>
      <c r="AF64" s="14">
        <f t="shared" ref="AF64" si="98">(C64+I64+L64+M64+P64+T64+Z64+AA64+AE64)/9</f>
        <v>101.89814814814815</v>
      </c>
    </row>
    <row r="65" spans="1:32" ht="56.25">
      <c r="A65" s="12" t="s">
        <v>37</v>
      </c>
      <c r="B65" s="13" t="s">
        <v>31</v>
      </c>
      <c r="C65" s="2">
        <f>C60*100/C64-100</f>
        <v>0</v>
      </c>
      <c r="D65" s="2">
        <f t="shared" ref="D65:AF65" si="99">D60*100/D64-100</f>
        <v>0</v>
      </c>
      <c r="E65" s="2">
        <f t="shared" si="99"/>
        <v>0</v>
      </c>
      <c r="F65" s="2">
        <f t="shared" si="99"/>
        <v>0</v>
      </c>
      <c r="G65" s="2">
        <f t="shared" si="99"/>
        <v>0</v>
      </c>
      <c r="H65" s="2">
        <f t="shared" si="99"/>
        <v>0</v>
      </c>
      <c r="I65" s="2">
        <f t="shared" si="99"/>
        <v>0</v>
      </c>
      <c r="J65" s="2">
        <f t="shared" si="99"/>
        <v>0</v>
      </c>
      <c r="K65" s="2">
        <f t="shared" si="99"/>
        <v>0</v>
      </c>
      <c r="L65" s="2">
        <f t="shared" si="99"/>
        <v>0</v>
      </c>
      <c r="M65" s="2">
        <f t="shared" si="99"/>
        <v>0</v>
      </c>
      <c r="N65" s="2">
        <f t="shared" si="99"/>
        <v>0</v>
      </c>
      <c r="O65" s="2">
        <f t="shared" si="99"/>
        <v>0</v>
      </c>
      <c r="P65" s="2">
        <f t="shared" si="99"/>
        <v>0</v>
      </c>
      <c r="Q65" s="2">
        <f t="shared" si="99"/>
        <v>0</v>
      </c>
      <c r="R65" s="2">
        <f t="shared" si="99"/>
        <v>0</v>
      </c>
      <c r="S65" s="2">
        <f t="shared" si="99"/>
        <v>0</v>
      </c>
      <c r="T65" s="2">
        <f t="shared" si="99"/>
        <v>0</v>
      </c>
      <c r="U65" s="2">
        <f t="shared" si="99"/>
        <v>0</v>
      </c>
      <c r="V65" s="2">
        <f t="shared" si="99"/>
        <v>0</v>
      </c>
      <c r="W65" s="2">
        <f t="shared" si="99"/>
        <v>0</v>
      </c>
      <c r="X65" s="2">
        <f t="shared" si="99"/>
        <v>0</v>
      </c>
      <c r="Y65" s="2">
        <f t="shared" si="99"/>
        <v>0</v>
      </c>
      <c r="Z65" s="2">
        <f t="shared" si="99"/>
        <v>0</v>
      </c>
      <c r="AA65" s="2">
        <f t="shared" si="99"/>
        <v>0</v>
      </c>
      <c r="AB65" s="2">
        <f t="shared" si="99"/>
        <v>0</v>
      </c>
      <c r="AC65" s="2">
        <f t="shared" si="99"/>
        <v>0</v>
      </c>
      <c r="AD65" s="2">
        <f t="shared" si="99"/>
        <v>0</v>
      </c>
      <c r="AE65" s="2">
        <f t="shared" si="99"/>
        <v>0</v>
      </c>
      <c r="AF65" s="2">
        <f t="shared" si="99"/>
        <v>0</v>
      </c>
    </row>
    <row r="66" spans="1:32">
      <c r="A66" s="5"/>
      <c r="B66" s="30" t="s">
        <v>62</v>
      </c>
      <c r="C66" s="18">
        <v>70</v>
      </c>
      <c r="D66" s="37">
        <v>73</v>
      </c>
      <c r="E66" s="6">
        <f t="shared" ref="E66:E73" si="100">AVERAGE(C66:D66)</f>
        <v>71.5</v>
      </c>
      <c r="F66" s="18">
        <v>68.8</v>
      </c>
      <c r="G66" s="18">
        <v>62.7</v>
      </c>
      <c r="H66" s="18">
        <v>62.5</v>
      </c>
      <c r="I66" s="6">
        <f t="shared" ref="I66:I73" si="101">AVERAGE(F66:H66)</f>
        <v>64.666666666666671</v>
      </c>
      <c r="J66" s="18">
        <v>70</v>
      </c>
      <c r="K66" s="18">
        <v>67.5</v>
      </c>
      <c r="L66" s="6">
        <f t="shared" ref="L66:L73" si="102">AVERAGE(J66:K66)</f>
        <v>68.75</v>
      </c>
      <c r="M66" s="18">
        <v>65</v>
      </c>
      <c r="N66" s="18">
        <v>73.5</v>
      </c>
      <c r="O66" s="18">
        <v>64</v>
      </c>
      <c r="P66" s="7">
        <f t="shared" ref="P66:P73" si="103">AVERAGE(N66:O66)</f>
        <v>68.75</v>
      </c>
      <c r="Q66" s="21">
        <v>75</v>
      </c>
      <c r="R66" s="21">
        <v>70</v>
      </c>
      <c r="S66" s="23">
        <v>80</v>
      </c>
      <c r="T66" s="8">
        <f t="shared" ref="T66:T73" si="104">(S66+R66+Q66)/3</f>
        <v>75</v>
      </c>
      <c r="U66" s="18">
        <v>85</v>
      </c>
      <c r="V66" s="18">
        <v>73</v>
      </c>
      <c r="W66" s="18">
        <v>75</v>
      </c>
      <c r="X66" s="18">
        <v>70.5</v>
      </c>
      <c r="Y66" s="18">
        <v>77</v>
      </c>
      <c r="Z66" s="10">
        <f t="shared" ref="Z66:Z73" si="105">AVERAGE(U66:Y66)</f>
        <v>76.099999999999994</v>
      </c>
      <c r="AA66" s="18">
        <v>65</v>
      </c>
      <c r="AB66" s="18">
        <v>60</v>
      </c>
      <c r="AC66" s="18">
        <v>75</v>
      </c>
      <c r="AD66" s="18">
        <v>70</v>
      </c>
      <c r="AE66" s="6">
        <f t="shared" ref="AE66:AE73" si="106">AVERAGE(AB66:AD66)</f>
        <v>68.333333333333329</v>
      </c>
      <c r="AF66" s="14">
        <f t="shared" ref="AF66:AF73" si="107">(E66+I66+L66+M66+P66+T66+Z66+AA66+AE66)/9</f>
        <v>69.233333333333334</v>
      </c>
    </row>
    <row r="67" spans="1:32">
      <c r="A67" s="5"/>
      <c r="B67" s="30" t="s">
        <v>63</v>
      </c>
      <c r="C67" s="18">
        <v>70</v>
      </c>
      <c r="D67" s="37">
        <v>73</v>
      </c>
      <c r="E67" s="6">
        <f t="shared" si="100"/>
        <v>71.5</v>
      </c>
      <c r="F67" s="18">
        <v>68.8</v>
      </c>
      <c r="G67" s="18">
        <v>62.7</v>
      </c>
      <c r="H67" s="18">
        <v>62.5</v>
      </c>
      <c r="I67" s="6">
        <f t="shared" si="101"/>
        <v>64.666666666666671</v>
      </c>
      <c r="J67" s="18">
        <v>70</v>
      </c>
      <c r="K67" s="18">
        <v>67.5</v>
      </c>
      <c r="L67" s="6">
        <f t="shared" si="102"/>
        <v>68.75</v>
      </c>
      <c r="M67" s="18">
        <v>65</v>
      </c>
      <c r="N67" s="18">
        <v>73.5</v>
      </c>
      <c r="O67" s="18">
        <v>64</v>
      </c>
      <c r="P67" s="7">
        <f t="shared" si="103"/>
        <v>68.75</v>
      </c>
      <c r="Q67" s="21">
        <v>75</v>
      </c>
      <c r="R67" s="21">
        <v>70</v>
      </c>
      <c r="S67" s="23">
        <v>70</v>
      </c>
      <c r="T67" s="8">
        <f t="shared" si="104"/>
        <v>71.666666666666671</v>
      </c>
      <c r="U67" s="18">
        <v>85</v>
      </c>
      <c r="V67" s="18">
        <v>73</v>
      </c>
      <c r="W67" s="18">
        <v>75</v>
      </c>
      <c r="X67" s="18">
        <v>70.5</v>
      </c>
      <c r="Y67" s="18">
        <v>77</v>
      </c>
      <c r="Z67" s="10">
        <f t="shared" si="105"/>
        <v>76.099999999999994</v>
      </c>
      <c r="AA67" s="18">
        <v>65</v>
      </c>
      <c r="AB67" s="18">
        <v>60</v>
      </c>
      <c r="AC67" s="18">
        <v>75</v>
      </c>
      <c r="AD67" s="18">
        <v>70</v>
      </c>
      <c r="AE67" s="6">
        <f t="shared" si="106"/>
        <v>68.333333333333329</v>
      </c>
      <c r="AF67" s="14">
        <f t="shared" si="107"/>
        <v>68.862962962962968</v>
      </c>
    </row>
    <row r="68" spans="1:32">
      <c r="A68" s="5"/>
      <c r="B68" s="30" t="s">
        <v>64</v>
      </c>
      <c r="C68" s="18">
        <v>70</v>
      </c>
      <c r="D68" s="37">
        <v>73</v>
      </c>
      <c r="E68" s="6">
        <f t="shared" si="100"/>
        <v>71.5</v>
      </c>
      <c r="F68" s="18">
        <v>68.8</v>
      </c>
      <c r="G68" s="18">
        <v>62.7</v>
      </c>
      <c r="H68" s="18">
        <v>62.5</v>
      </c>
      <c r="I68" s="6">
        <f t="shared" si="101"/>
        <v>64.666666666666671</v>
      </c>
      <c r="J68" s="18">
        <v>70</v>
      </c>
      <c r="K68" s="18">
        <v>67.5</v>
      </c>
      <c r="L68" s="6">
        <f t="shared" si="102"/>
        <v>68.75</v>
      </c>
      <c r="M68" s="18">
        <v>65</v>
      </c>
      <c r="N68" s="18">
        <v>73.5</v>
      </c>
      <c r="O68" s="18">
        <v>64</v>
      </c>
      <c r="P68" s="7">
        <f t="shared" si="103"/>
        <v>68.75</v>
      </c>
      <c r="Q68" s="21">
        <v>75</v>
      </c>
      <c r="R68" s="21">
        <v>70</v>
      </c>
      <c r="S68" s="23">
        <v>70</v>
      </c>
      <c r="T68" s="8">
        <f t="shared" si="104"/>
        <v>71.666666666666671</v>
      </c>
      <c r="U68" s="18">
        <v>85</v>
      </c>
      <c r="V68" s="18">
        <v>73</v>
      </c>
      <c r="W68" s="18">
        <v>75</v>
      </c>
      <c r="X68" s="18">
        <v>70.5</v>
      </c>
      <c r="Y68" s="18">
        <v>77</v>
      </c>
      <c r="Z68" s="10">
        <f t="shared" si="105"/>
        <v>76.099999999999994</v>
      </c>
      <c r="AA68" s="18">
        <v>65</v>
      </c>
      <c r="AB68" s="18">
        <v>60</v>
      </c>
      <c r="AC68" s="18">
        <v>75</v>
      </c>
      <c r="AD68" s="18">
        <v>70</v>
      </c>
      <c r="AE68" s="6">
        <f t="shared" si="106"/>
        <v>68.333333333333329</v>
      </c>
      <c r="AF68" s="14">
        <f t="shared" si="107"/>
        <v>68.862962962962968</v>
      </c>
    </row>
    <row r="69" spans="1:32">
      <c r="A69" s="5"/>
      <c r="B69" s="30" t="s">
        <v>65</v>
      </c>
      <c r="C69" s="18">
        <v>70</v>
      </c>
      <c r="D69" s="37">
        <v>73</v>
      </c>
      <c r="E69" s="6">
        <f t="shared" si="100"/>
        <v>71.5</v>
      </c>
      <c r="F69" s="18">
        <v>68.8</v>
      </c>
      <c r="G69" s="18">
        <v>62.7</v>
      </c>
      <c r="H69" s="18">
        <v>62.5</v>
      </c>
      <c r="I69" s="6">
        <f t="shared" si="101"/>
        <v>64.666666666666671</v>
      </c>
      <c r="J69" s="18">
        <v>70</v>
      </c>
      <c r="K69" s="18">
        <v>67.5</v>
      </c>
      <c r="L69" s="6">
        <f t="shared" si="102"/>
        <v>68.75</v>
      </c>
      <c r="M69" s="18">
        <v>65</v>
      </c>
      <c r="N69" s="18">
        <v>73.5</v>
      </c>
      <c r="O69" s="18">
        <v>64</v>
      </c>
      <c r="P69" s="7">
        <f t="shared" si="103"/>
        <v>68.75</v>
      </c>
      <c r="Q69" s="21">
        <v>75</v>
      </c>
      <c r="R69" s="21">
        <v>75</v>
      </c>
      <c r="S69" s="23">
        <v>80</v>
      </c>
      <c r="T69" s="8">
        <f t="shared" si="104"/>
        <v>76.666666666666671</v>
      </c>
      <c r="U69" s="18">
        <v>85</v>
      </c>
      <c r="V69" s="18">
        <v>73</v>
      </c>
      <c r="W69" s="18">
        <v>75</v>
      </c>
      <c r="X69" s="18">
        <v>70.5</v>
      </c>
      <c r="Y69" s="18">
        <v>77</v>
      </c>
      <c r="Z69" s="10">
        <f t="shared" si="105"/>
        <v>76.099999999999994</v>
      </c>
      <c r="AA69" s="18">
        <v>65</v>
      </c>
      <c r="AB69" s="18">
        <v>60</v>
      </c>
      <c r="AC69" s="18">
        <v>75</v>
      </c>
      <c r="AD69" s="18">
        <v>70</v>
      </c>
      <c r="AE69" s="6">
        <f t="shared" si="106"/>
        <v>68.333333333333329</v>
      </c>
      <c r="AF69" s="14">
        <f t="shared" si="107"/>
        <v>69.418518518518525</v>
      </c>
    </row>
    <row r="70" spans="1:32">
      <c r="A70" s="5"/>
      <c r="B70" s="30" t="s">
        <v>66</v>
      </c>
      <c r="C70" s="18">
        <v>70</v>
      </c>
      <c r="D70" s="37">
        <v>75</v>
      </c>
      <c r="E70" s="6">
        <f t="shared" si="100"/>
        <v>72.5</v>
      </c>
      <c r="F70" s="18">
        <v>68.8</v>
      </c>
      <c r="G70" s="18">
        <v>62.7</v>
      </c>
      <c r="H70" s="18">
        <v>62.5</v>
      </c>
      <c r="I70" s="6">
        <f t="shared" si="101"/>
        <v>64.666666666666671</v>
      </c>
      <c r="J70" s="18">
        <v>70</v>
      </c>
      <c r="K70" s="18">
        <v>67.5</v>
      </c>
      <c r="L70" s="6">
        <f t="shared" si="102"/>
        <v>68.75</v>
      </c>
      <c r="M70" s="18">
        <v>65</v>
      </c>
      <c r="N70" s="18">
        <v>73.5</v>
      </c>
      <c r="O70" s="18">
        <v>64</v>
      </c>
      <c r="P70" s="7">
        <f t="shared" si="103"/>
        <v>68.75</v>
      </c>
      <c r="Q70" s="21">
        <v>75</v>
      </c>
      <c r="R70" s="21">
        <v>75</v>
      </c>
      <c r="S70" s="23">
        <v>70</v>
      </c>
      <c r="T70" s="8">
        <f t="shared" si="104"/>
        <v>73.333333333333329</v>
      </c>
      <c r="U70" s="18">
        <v>85</v>
      </c>
      <c r="V70" s="18">
        <v>73</v>
      </c>
      <c r="W70" s="18">
        <v>75</v>
      </c>
      <c r="X70" s="18">
        <v>70.5</v>
      </c>
      <c r="Y70" s="18">
        <v>77</v>
      </c>
      <c r="Z70" s="10">
        <f t="shared" si="105"/>
        <v>76.099999999999994</v>
      </c>
      <c r="AA70" s="18">
        <v>65</v>
      </c>
      <c r="AB70" s="18">
        <v>60</v>
      </c>
      <c r="AC70" s="18">
        <v>75</v>
      </c>
      <c r="AD70" s="18">
        <v>70</v>
      </c>
      <c r="AE70" s="6">
        <f t="shared" si="106"/>
        <v>68.333333333333329</v>
      </c>
      <c r="AF70" s="14">
        <f t="shared" si="107"/>
        <v>69.159259259259272</v>
      </c>
    </row>
    <row r="71" spans="1:32">
      <c r="A71" s="5"/>
      <c r="B71" s="30" t="s">
        <v>67</v>
      </c>
      <c r="C71" s="18">
        <v>70</v>
      </c>
      <c r="D71" s="37">
        <v>75</v>
      </c>
      <c r="E71" s="6">
        <f t="shared" si="100"/>
        <v>72.5</v>
      </c>
      <c r="F71" s="18">
        <v>68.8</v>
      </c>
      <c r="G71" s="18">
        <v>62.7</v>
      </c>
      <c r="H71" s="18">
        <v>62.5</v>
      </c>
      <c r="I71" s="6">
        <f t="shared" si="101"/>
        <v>64.666666666666671</v>
      </c>
      <c r="J71" s="18">
        <v>70</v>
      </c>
      <c r="K71" s="18">
        <v>67.5</v>
      </c>
      <c r="L71" s="6">
        <f t="shared" si="102"/>
        <v>68.75</v>
      </c>
      <c r="M71" s="18">
        <v>65</v>
      </c>
      <c r="N71" s="18">
        <v>73.5</v>
      </c>
      <c r="O71" s="18">
        <v>64</v>
      </c>
      <c r="P71" s="7">
        <f t="shared" si="103"/>
        <v>68.75</v>
      </c>
      <c r="Q71" s="21">
        <v>75</v>
      </c>
      <c r="R71" s="21">
        <v>75</v>
      </c>
      <c r="S71" s="23">
        <v>70</v>
      </c>
      <c r="T71" s="8">
        <f t="shared" si="104"/>
        <v>73.333333333333329</v>
      </c>
      <c r="U71" s="18">
        <v>85</v>
      </c>
      <c r="V71" s="18">
        <v>73</v>
      </c>
      <c r="W71" s="18">
        <v>75</v>
      </c>
      <c r="X71" s="18">
        <v>70.5</v>
      </c>
      <c r="Y71" s="18">
        <v>77</v>
      </c>
      <c r="Z71" s="10">
        <f t="shared" si="105"/>
        <v>76.099999999999994</v>
      </c>
      <c r="AA71" s="18">
        <v>65</v>
      </c>
      <c r="AB71" s="18">
        <v>60</v>
      </c>
      <c r="AC71" s="18">
        <v>75</v>
      </c>
      <c r="AD71" s="18">
        <v>70</v>
      </c>
      <c r="AE71" s="6">
        <f t="shared" si="106"/>
        <v>68.333333333333329</v>
      </c>
      <c r="AF71" s="14">
        <f t="shared" si="107"/>
        <v>69.159259259259272</v>
      </c>
    </row>
    <row r="72" spans="1:32">
      <c r="A72" s="5"/>
      <c r="B72" s="30" t="s">
        <v>69</v>
      </c>
      <c r="C72" s="18">
        <v>70</v>
      </c>
      <c r="D72" s="37">
        <v>75</v>
      </c>
      <c r="E72" s="6">
        <f t="shared" si="100"/>
        <v>72.5</v>
      </c>
      <c r="F72" s="18">
        <v>68.8</v>
      </c>
      <c r="G72" s="18">
        <v>62.7</v>
      </c>
      <c r="H72" s="18">
        <v>62.5</v>
      </c>
      <c r="I72" s="6">
        <f t="shared" si="101"/>
        <v>64.666666666666671</v>
      </c>
      <c r="J72" s="18">
        <v>70</v>
      </c>
      <c r="K72" s="18">
        <v>67.5</v>
      </c>
      <c r="L72" s="6">
        <f t="shared" si="102"/>
        <v>68.75</v>
      </c>
      <c r="M72" s="18">
        <v>65</v>
      </c>
      <c r="N72" s="18">
        <v>73.5</v>
      </c>
      <c r="O72" s="18">
        <v>64</v>
      </c>
      <c r="P72" s="7">
        <f t="shared" si="103"/>
        <v>68.75</v>
      </c>
      <c r="Q72" s="21">
        <v>75</v>
      </c>
      <c r="R72" s="21">
        <v>75</v>
      </c>
      <c r="S72" s="23">
        <v>80</v>
      </c>
      <c r="T72" s="8">
        <f t="shared" si="104"/>
        <v>76.666666666666671</v>
      </c>
      <c r="U72" s="18">
        <v>85</v>
      </c>
      <c r="V72" s="18">
        <v>73</v>
      </c>
      <c r="W72" s="18">
        <v>75</v>
      </c>
      <c r="X72" s="18">
        <v>70.5</v>
      </c>
      <c r="Y72" s="18">
        <v>77</v>
      </c>
      <c r="Z72" s="10">
        <f t="shared" si="105"/>
        <v>76.099999999999994</v>
      </c>
      <c r="AA72" s="18">
        <v>65</v>
      </c>
      <c r="AB72" s="18">
        <v>60</v>
      </c>
      <c r="AC72" s="18">
        <v>75</v>
      </c>
      <c r="AD72" s="18">
        <v>70</v>
      </c>
      <c r="AE72" s="6">
        <f t="shared" si="106"/>
        <v>68.333333333333329</v>
      </c>
      <c r="AF72" s="14">
        <f t="shared" si="107"/>
        <v>69.529629629629639</v>
      </c>
    </row>
    <row r="73" spans="1:32">
      <c r="A73" s="5"/>
      <c r="B73" s="30" t="s">
        <v>70</v>
      </c>
      <c r="C73" s="18">
        <v>70</v>
      </c>
      <c r="D73" s="37">
        <v>75</v>
      </c>
      <c r="E73" s="6">
        <f t="shared" si="100"/>
        <v>72.5</v>
      </c>
      <c r="F73" s="18">
        <v>68.8</v>
      </c>
      <c r="G73" s="18">
        <v>62.7</v>
      </c>
      <c r="H73" s="18">
        <v>62.5</v>
      </c>
      <c r="I73" s="6">
        <f t="shared" si="101"/>
        <v>64.666666666666671</v>
      </c>
      <c r="J73" s="18">
        <v>70</v>
      </c>
      <c r="K73" s="18">
        <v>67.5</v>
      </c>
      <c r="L73" s="6">
        <f t="shared" si="102"/>
        <v>68.75</v>
      </c>
      <c r="M73" s="18">
        <v>65</v>
      </c>
      <c r="N73" s="18">
        <v>73.5</v>
      </c>
      <c r="O73" s="18">
        <v>64</v>
      </c>
      <c r="P73" s="7">
        <f t="shared" si="103"/>
        <v>68.75</v>
      </c>
      <c r="Q73" s="21">
        <v>75</v>
      </c>
      <c r="R73" s="21">
        <v>75</v>
      </c>
      <c r="S73" s="23">
        <v>80</v>
      </c>
      <c r="T73" s="8">
        <f t="shared" si="104"/>
        <v>76.666666666666671</v>
      </c>
      <c r="U73" s="18">
        <v>85</v>
      </c>
      <c r="V73" s="18">
        <v>73</v>
      </c>
      <c r="W73" s="18">
        <v>75</v>
      </c>
      <c r="X73" s="18">
        <v>70.5</v>
      </c>
      <c r="Y73" s="18">
        <v>77</v>
      </c>
      <c r="Z73" s="10">
        <f t="shared" si="105"/>
        <v>76.099999999999994</v>
      </c>
      <c r="AA73" s="18">
        <v>65</v>
      </c>
      <c r="AB73" s="18">
        <v>60</v>
      </c>
      <c r="AC73" s="18">
        <v>75</v>
      </c>
      <c r="AD73" s="18">
        <v>70</v>
      </c>
      <c r="AE73" s="6">
        <f t="shared" si="106"/>
        <v>68.333333333333329</v>
      </c>
      <c r="AF73" s="14">
        <f t="shared" si="107"/>
        <v>69.529629629629639</v>
      </c>
    </row>
    <row r="74" spans="1:32">
      <c r="A74" s="5"/>
      <c r="B74" s="30" t="s">
        <v>71</v>
      </c>
      <c r="C74" s="18">
        <v>70</v>
      </c>
      <c r="D74" s="37">
        <v>75</v>
      </c>
      <c r="E74" s="6">
        <f t="shared" ref="E74" si="108">AVERAGE(C74:D74)</f>
        <v>72.5</v>
      </c>
      <c r="F74" s="18">
        <v>68.8</v>
      </c>
      <c r="G74" s="18">
        <v>62.7</v>
      </c>
      <c r="H74" s="18">
        <v>62.5</v>
      </c>
      <c r="I74" s="6">
        <f t="shared" ref="I74" si="109">AVERAGE(F74:H74)</f>
        <v>64.666666666666671</v>
      </c>
      <c r="J74" s="18">
        <v>70</v>
      </c>
      <c r="K74" s="18">
        <v>67.5</v>
      </c>
      <c r="L74" s="6">
        <f t="shared" ref="L74" si="110">AVERAGE(J74:K74)</f>
        <v>68.75</v>
      </c>
      <c r="M74" s="18">
        <v>65</v>
      </c>
      <c r="N74" s="18">
        <v>73.5</v>
      </c>
      <c r="O74" s="18">
        <v>64</v>
      </c>
      <c r="P74" s="7">
        <f t="shared" ref="P74" si="111">AVERAGE(N74:O74)</f>
        <v>68.75</v>
      </c>
      <c r="Q74" s="21">
        <v>75</v>
      </c>
      <c r="R74" s="21">
        <v>75</v>
      </c>
      <c r="S74" s="23">
        <v>80</v>
      </c>
      <c r="T74" s="8">
        <f t="shared" ref="T74" si="112">(S74+R74+Q74)/3</f>
        <v>76.666666666666671</v>
      </c>
      <c r="U74" s="18">
        <v>85</v>
      </c>
      <c r="V74" s="18">
        <v>73</v>
      </c>
      <c r="W74" s="18">
        <v>75</v>
      </c>
      <c r="X74" s="18">
        <v>70.5</v>
      </c>
      <c r="Y74" s="18">
        <v>77</v>
      </c>
      <c r="Z74" s="10">
        <f t="shared" ref="Z74" si="113">AVERAGE(U74:Y74)</f>
        <v>76.099999999999994</v>
      </c>
      <c r="AA74" s="18">
        <v>65</v>
      </c>
      <c r="AB74" s="18">
        <v>60</v>
      </c>
      <c r="AC74" s="18">
        <v>75</v>
      </c>
      <c r="AD74" s="18">
        <v>70</v>
      </c>
      <c r="AE74" s="6">
        <f t="shared" ref="AE74" si="114">AVERAGE(AB74:AD74)</f>
        <v>68.333333333333329</v>
      </c>
      <c r="AF74" s="14">
        <f t="shared" ref="AF74" si="115">(E74+I74+L74+M74+P74+T74+Z74+AA74+AE74)/9</f>
        <v>69.529629629629639</v>
      </c>
    </row>
    <row r="75" spans="1:32" ht="56.25">
      <c r="A75" s="12" t="s">
        <v>38</v>
      </c>
      <c r="B75" s="13" t="s">
        <v>31</v>
      </c>
      <c r="C75" s="2">
        <f>C70*100/C74-100</f>
        <v>0</v>
      </c>
      <c r="D75" s="2">
        <f t="shared" ref="D75:AF75" si="116">D70*100/D74-100</f>
        <v>0</v>
      </c>
      <c r="E75" s="2">
        <f t="shared" si="116"/>
        <v>0</v>
      </c>
      <c r="F75" s="2">
        <f t="shared" si="116"/>
        <v>0</v>
      </c>
      <c r="G75" s="2">
        <f t="shared" si="116"/>
        <v>0</v>
      </c>
      <c r="H75" s="2">
        <f t="shared" si="116"/>
        <v>0</v>
      </c>
      <c r="I75" s="2">
        <f t="shared" si="116"/>
        <v>0</v>
      </c>
      <c r="J75" s="2">
        <f t="shared" si="116"/>
        <v>0</v>
      </c>
      <c r="K75" s="2">
        <f t="shared" si="116"/>
        <v>0</v>
      </c>
      <c r="L75" s="2">
        <f t="shared" si="116"/>
        <v>0</v>
      </c>
      <c r="M75" s="2">
        <f t="shared" si="116"/>
        <v>0</v>
      </c>
      <c r="N75" s="2">
        <f t="shared" si="116"/>
        <v>0</v>
      </c>
      <c r="O75" s="2">
        <f t="shared" si="116"/>
        <v>0</v>
      </c>
      <c r="P75" s="2">
        <f t="shared" si="116"/>
        <v>0</v>
      </c>
      <c r="Q75" s="2">
        <f t="shared" si="116"/>
        <v>0</v>
      </c>
      <c r="R75" s="2">
        <f t="shared" si="116"/>
        <v>0</v>
      </c>
      <c r="S75" s="2">
        <f t="shared" si="116"/>
        <v>-12.5</v>
      </c>
      <c r="T75" s="2">
        <f t="shared" si="116"/>
        <v>-4.3478260869565304</v>
      </c>
      <c r="U75" s="2">
        <f t="shared" si="116"/>
        <v>0</v>
      </c>
      <c r="V75" s="2">
        <f t="shared" si="116"/>
        <v>0</v>
      </c>
      <c r="W75" s="2">
        <f t="shared" si="116"/>
        <v>0</v>
      </c>
      <c r="X75" s="2">
        <f t="shared" si="116"/>
        <v>0</v>
      </c>
      <c r="Y75" s="2">
        <f t="shared" si="116"/>
        <v>0</v>
      </c>
      <c r="Z75" s="2">
        <f t="shared" si="116"/>
        <v>0</v>
      </c>
      <c r="AA75" s="2">
        <f t="shared" si="116"/>
        <v>0</v>
      </c>
      <c r="AB75" s="2">
        <f t="shared" si="116"/>
        <v>0</v>
      </c>
      <c r="AC75" s="2">
        <f t="shared" si="116"/>
        <v>0</v>
      </c>
      <c r="AD75" s="2">
        <f t="shared" si="116"/>
        <v>0</v>
      </c>
      <c r="AE75" s="2">
        <f t="shared" si="116"/>
        <v>0</v>
      </c>
      <c r="AF75" s="2">
        <f t="shared" si="116"/>
        <v>-0.53267991264048931</v>
      </c>
    </row>
    <row r="76" spans="1:32">
      <c r="A76" s="5"/>
      <c r="B76" s="30" t="s">
        <v>62</v>
      </c>
      <c r="C76" s="18">
        <v>42.5</v>
      </c>
      <c r="D76" s="37">
        <v>45</v>
      </c>
      <c r="E76" s="6">
        <f t="shared" ref="E76:E83" si="117">AVERAGE(C76:D76)</f>
        <v>43.75</v>
      </c>
      <c r="F76" s="18">
        <v>55.5</v>
      </c>
      <c r="G76" s="18">
        <v>43.5</v>
      </c>
      <c r="H76" s="18">
        <v>60</v>
      </c>
      <c r="I76" s="6">
        <f t="shared" ref="I76:I83" si="118">AVERAGE(F76:H76)</f>
        <v>53</v>
      </c>
      <c r="J76" s="18">
        <v>77.5</v>
      </c>
      <c r="K76" s="18">
        <v>72.5</v>
      </c>
      <c r="L76" s="6">
        <f t="shared" ref="L76:L83" si="119">AVERAGE(J76:K76)</f>
        <v>75</v>
      </c>
      <c r="M76" s="18">
        <v>72.5</v>
      </c>
      <c r="N76" s="18">
        <v>58</v>
      </c>
      <c r="O76" s="18">
        <v>47.5</v>
      </c>
      <c r="P76" s="7">
        <f t="shared" ref="P76:P83" si="120">AVERAGE(N76:O76)</f>
        <v>52.75</v>
      </c>
      <c r="Q76" s="21">
        <v>77</v>
      </c>
      <c r="R76" s="21">
        <v>80</v>
      </c>
      <c r="S76" s="21">
        <v>70</v>
      </c>
      <c r="T76" s="8">
        <f t="shared" ref="T76:T83" si="121">(R76+Q76)/2</f>
        <v>78.5</v>
      </c>
      <c r="U76" s="18">
        <v>72.5</v>
      </c>
      <c r="V76" s="7">
        <v>65</v>
      </c>
      <c r="W76" s="18">
        <v>67</v>
      </c>
      <c r="X76" s="7">
        <v>68.5</v>
      </c>
      <c r="Y76" s="18">
        <v>70</v>
      </c>
      <c r="Z76" s="10">
        <f t="shared" ref="Z76:Z83" si="122">AVERAGE(U76:Y76)</f>
        <v>68.599999999999994</v>
      </c>
      <c r="AA76" s="18">
        <v>70</v>
      </c>
      <c r="AB76" s="18">
        <v>65</v>
      </c>
      <c r="AC76" s="18">
        <v>80</v>
      </c>
      <c r="AD76" s="18">
        <v>75</v>
      </c>
      <c r="AE76" s="6">
        <f t="shared" ref="AE76:AE83" si="123">AVERAGE(AB76:AD76)</f>
        <v>73.333333333333329</v>
      </c>
      <c r="AF76" s="14">
        <f t="shared" ref="AF76:AF83" si="124">(C76+I76+L76+M76+P76+T76+Z76+AA76+AE76)/9</f>
        <v>65.131481481481487</v>
      </c>
    </row>
    <row r="77" spans="1:32">
      <c r="A77" s="5"/>
      <c r="B77" s="30" t="s">
        <v>63</v>
      </c>
      <c r="C77" s="18">
        <v>42.5</v>
      </c>
      <c r="D77" s="37">
        <v>45</v>
      </c>
      <c r="E77" s="6">
        <f t="shared" si="117"/>
        <v>43.75</v>
      </c>
      <c r="F77" s="18">
        <v>55.5</v>
      </c>
      <c r="G77" s="18">
        <v>43.5</v>
      </c>
      <c r="H77" s="18">
        <v>60</v>
      </c>
      <c r="I77" s="6">
        <f t="shared" si="118"/>
        <v>53</v>
      </c>
      <c r="J77" s="18">
        <v>77.5</v>
      </c>
      <c r="K77" s="18">
        <v>72.5</v>
      </c>
      <c r="L77" s="6">
        <f t="shared" si="119"/>
        <v>75</v>
      </c>
      <c r="M77" s="18">
        <v>72.5</v>
      </c>
      <c r="N77" s="18">
        <v>58</v>
      </c>
      <c r="O77" s="18">
        <v>55</v>
      </c>
      <c r="P77" s="7">
        <f t="shared" si="120"/>
        <v>56.5</v>
      </c>
      <c r="Q77" s="21">
        <v>77</v>
      </c>
      <c r="R77" s="21">
        <v>80</v>
      </c>
      <c r="S77" s="21">
        <v>70</v>
      </c>
      <c r="T77" s="8">
        <f t="shared" si="121"/>
        <v>78.5</v>
      </c>
      <c r="U77" s="18">
        <v>72.5</v>
      </c>
      <c r="V77" s="7">
        <v>65</v>
      </c>
      <c r="W77" s="18">
        <v>67</v>
      </c>
      <c r="X77" s="7">
        <v>68.5</v>
      </c>
      <c r="Y77" s="18">
        <v>70</v>
      </c>
      <c r="Z77" s="10">
        <f t="shared" si="122"/>
        <v>68.599999999999994</v>
      </c>
      <c r="AA77" s="18">
        <v>70</v>
      </c>
      <c r="AB77" s="18">
        <v>65</v>
      </c>
      <c r="AC77" s="18">
        <v>80</v>
      </c>
      <c r="AD77" s="18">
        <v>75</v>
      </c>
      <c r="AE77" s="6">
        <f t="shared" si="123"/>
        <v>73.333333333333329</v>
      </c>
      <c r="AF77" s="14">
        <f t="shared" si="124"/>
        <v>65.548148148148158</v>
      </c>
    </row>
    <row r="78" spans="1:32">
      <c r="A78" s="5"/>
      <c r="B78" s="30" t="s">
        <v>64</v>
      </c>
      <c r="C78" s="18">
        <v>42.5</v>
      </c>
      <c r="D78" s="37">
        <v>46</v>
      </c>
      <c r="E78" s="6">
        <f t="shared" si="117"/>
        <v>44.25</v>
      </c>
      <c r="F78" s="18">
        <v>55.5</v>
      </c>
      <c r="G78" s="18">
        <v>43.5</v>
      </c>
      <c r="H78" s="18">
        <v>60</v>
      </c>
      <c r="I78" s="6">
        <f t="shared" si="118"/>
        <v>53</v>
      </c>
      <c r="J78" s="18">
        <v>77.5</v>
      </c>
      <c r="K78" s="18">
        <v>72.5</v>
      </c>
      <c r="L78" s="6">
        <f t="shared" si="119"/>
        <v>75</v>
      </c>
      <c r="M78" s="18">
        <v>72.5</v>
      </c>
      <c r="N78" s="18">
        <v>58</v>
      </c>
      <c r="O78" s="18">
        <v>55</v>
      </c>
      <c r="P78" s="7">
        <f t="shared" si="120"/>
        <v>56.5</v>
      </c>
      <c r="Q78" s="21">
        <v>80</v>
      </c>
      <c r="R78" s="21">
        <v>80</v>
      </c>
      <c r="S78" s="21">
        <v>70</v>
      </c>
      <c r="T78" s="8">
        <f t="shared" si="121"/>
        <v>80</v>
      </c>
      <c r="U78" s="18">
        <v>72.5</v>
      </c>
      <c r="V78" s="7">
        <v>65</v>
      </c>
      <c r="W78" s="18">
        <v>67</v>
      </c>
      <c r="X78" s="7">
        <v>68.5</v>
      </c>
      <c r="Y78" s="18">
        <v>70</v>
      </c>
      <c r="Z78" s="10">
        <f t="shared" si="122"/>
        <v>68.599999999999994</v>
      </c>
      <c r="AA78" s="18">
        <v>70</v>
      </c>
      <c r="AB78" s="18">
        <v>65</v>
      </c>
      <c r="AC78" s="18">
        <v>80</v>
      </c>
      <c r="AD78" s="18">
        <v>75</v>
      </c>
      <c r="AE78" s="6">
        <f t="shared" si="123"/>
        <v>73.333333333333329</v>
      </c>
      <c r="AF78" s="14">
        <f t="shared" si="124"/>
        <v>65.714814814814815</v>
      </c>
    </row>
    <row r="79" spans="1:32">
      <c r="A79" s="5"/>
      <c r="B79" s="30" t="s">
        <v>65</v>
      </c>
      <c r="C79" s="18">
        <v>42.5</v>
      </c>
      <c r="D79" s="37">
        <v>46</v>
      </c>
      <c r="E79" s="6">
        <f t="shared" si="117"/>
        <v>44.25</v>
      </c>
      <c r="F79" s="18">
        <v>55.5</v>
      </c>
      <c r="G79" s="18">
        <v>43.5</v>
      </c>
      <c r="H79" s="18">
        <v>60</v>
      </c>
      <c r="I79" s="6">
        <f t="shared" si="118"/>
        <v>53</v>
      </c>
      <c r="J79" s="18">
        <v>77.5</v>
      </c>
      <c r="K79" s="18">
        <v>72.5</v>
      </c>
      <c r="L79" s="6">
        <f t="shared" si="119"/>
        <v>75</v>
      </c>
      <c r="M79" s="18">
        <v>72.5</v>
      </c>
      <c r="N79" s="18">
        <v>58</v>
      </c>
      <c r="O79" s="18">
        <v>55</v>
      </c>
      <c r="P79" s="7">
        <f t="shared" si="120"/>
        <v>56.5</v>
      </c>
      <c r="Q79" s="21">
        <v>80</v>
      </c>
      <c r="R79" s="21">
        <v>80</v>
      </c>
      <c r="S79" s="21">
        <v>70</v>
      </c>
      <c r="T79" s="8">
        <f t="shared" si="121"/>
        <v>80</v>
      </c>
      <c r="U79" s="18">
        <v>72.5</v>
      </c>
      <c r="V79" s="7">
        <v>65</v>
      </c>
      <c r="W79" s="18">
        <v>67</v>
      </c>
      <c r="X79" s="7">
        <v>68.5</v>
      </c>
      <c r="Y79" s="18">
        <v>70</v>
      </c>
      <c r="Z79" s="10">
        <f t="shared" si="122"/>
        <v>68.599999999999994</v>
      </c>
      <c r="AA79" s="18">
        <v>70</v>
      </c>
      <c r="AB79" s="18">
        <v>65</v>
      </c>
      <c r="AC79" s="18">
        <v>80</v>
      </c>
      <c r="AD79" s="18">
        <v>75</v>
      </c>
      <c r="AE79" s="6">
        <f t="shared" si="123"/>
        <v>73.333333333333329</v>
      </c>
      <c r="AF79" s="14">
        <f t="shared" si="124"/>
        <v>65.714814814814815</v>
      </c>
    </row>
    <row r="80" spans="1:32">
      <c r="A80" s="5"/>
      <c r="B80" s="30" t="s">
        <v>66</v>
      </c>
      <c r="C80" s="18">
        <v>42.5</v>
      </c>
      <c r="D80" s="37">
        <v>46</v>
      </c>
      <c r="E80" s="6">
        <f t="shared" si="117"/>
        <v>44.25</v>
      </c>
      <c r="F80" s="18">
        <v>55.5</v>
      </c>
      <c r="G80" s="18">
        <v>43.5</v>
      </c>
      <c r="H80" s="18">
        <v>60</v>
      </c>
      <c r="I80" s="6">
        <f t="shared" si="118"/>
        <v>53</v>
      </c>
      <c r="J80" s="18">
        <v>77.5</v>
      </c>
      <c r="K80" s="18">
        <v>72.5</v>
      </c>
      <c r="L80" s="6">
        <f t="shared" si="119"/>
        <v>75</v>
      </c>
      <c r="M80" s="18">
        <v>72.5</v>
      </c>
      <c r="N80" s="18">
        <v>58</v>
      </c>
      <c r="O80" s="18">
        <v>55</v>
      </c>
      <c r="P80" s="7">
        <f t="shared" si="120"/>
        <v>56.5</v>
      </c>
      <c r="Q80" s="21">
        <v>80</v>
      </c>
      <c r="R80" s="21">
        <v>85</v>
      </c>
      <c r="S80" s="21">
        <v>70</v>
      </c>
      <c r="T80" s="8">
        <f t="shared" si="121"/>
        <v>82.5</v>
      </c>
      <c r="U80" s="18">
        <v>72.5</v>
      </c>
      <c r="V80" s="7">
        <v>65</v>
      </c>
      <c r="W80" s="18">
        <v>67</v>
      </c>
      <c r="X80" s="7">
        <v>68.5</v>
      </c>
      <c r="Y80" s="18">
        <v>70</v>
      </c>
      <c r="Z80" s="10">
        <f t="shared" si="122"/>
        <v>68.599999999999994</v>
      </c>
      <c r="AA80" s="18">
        <v>70</v>
      </c>
      <c r="AB80" s="18">
        <v>65</v>
      </c>
      <c r="AC80" s="18">
        <v>80</v>
      </c>
      <c r="AD80" s="18">
        <v>75</v>
      </c>
      <c r="AE80" s="6">
        <f t="shared" si="123"/>
        <v>73.333333333333329</v>
      </c>
      <c r="AF80" s="14">
        <f t="shared" si="124"/>
        <v>65.992592592592601</v>
      </c>
    </row>
    <row r="81" spans="1:32">
      <c r="A81" s="5"/>
      <c r="B81" s="30" t="s">
        <v>67</v>
      </c>
      <c r="C81" s="18">
        <v>42.5</v>
      </c>
      <c r="D81" s="37">
        <v>46</v>
      </c>
      <c r="E81" s="6">
        <f t="shared" si="117"/>
        <v>44.25</v>
      </c>
      <c r="F81" s="18">
        <v>55.5</v>
      </c>
      <c r="G81" s="18">
        <v>43.5</v>
      </c>
      <c r="H81" s="18">
        <v>60</v>
      </c>
      <c r="I81" s="6">
        <f t="shared" si="118"/>
        <v>53</v>
      </c>
      <c r="J81" s="18">
        <v>77.5</v>
      </c>
      <c r="K81" s="18">
        <v>72.5</v>
      </c>
      <c r="L81" s="6">
        <f t="shared" si="119"/>
        <v>75</v>
      </c>
      <c r="M81" s="18">
        <v>72.5</v>
      </c>
      <c r="N81" s="18">
        <v>60.5</v>
      </c>
      <c r="O81" s="18">
        <v>55</v>
      </c>
      <c r="P81" s="7">
        <f t="shared" si="120"/>
        <v>57.75</v>
      </c>
      <c r="Q81" s="21">
        <v>80</v>
      </c>
      <c r="R81" s="21">
        <v>85</v>
      </c>
      <c r="S81" s="21">
        <v>70</v>
      </c>
      <c r="T81" s="8">
        <f t="shared" si="121"/>
        <v>82.5</v>
      </c>
      <c r="U81" s="18">
        <v>72.5</v>
      </c>
      <c r="V81" s="7">
        <v>65</v>
      </c>
      <c r="W81" s="18">
        <v>67</v>
      </c>
      <c r="X81" s="7">
        <v>68.5</v>
      </c>
      <c r="Y81" s="18">
        <v>70</v>
      </c>
      <c r="Z81" s="10">
        <f t="shared" si="122"/>
        <v>68.599999999999994</v>
      </c>
      <c r="AA81" s="18">
        <v>70</v>
      </c>
      <c r="AB81" s="18">
        <v>65</v>
      </c>
      <c r="AC81" s="18">
        <v>80</v>
      </c>
      <c r="AD81" s="18">
        <v>75</v>
      </c>
      <c r="AE81" s="6">
        <f t="shared" si="123"/>
        <v>73.333333333333329</v>
      </c>
      <c r="AF81" s="14">
        <f t="shared" si="124"/>
        <v>66.131481481481487</v>
      </c>
    </row>
    <row r="82" spans="1:32">
      <c r="A82" s="5"/>
      <c r="B82" s="30" t="s">
        <v>69</v>
      </c>
      <c r="C82" s="18">
        <v>42.5</v>
      </c>
      <c r="D82" s="37">
        <v>46</v>
      </c>
      <c r="E82" s="6">
        <f t="shared" si="117"/>
        <v>44.25</v>
      </c>
      <c r="F82" s="18">
        <v>55.5</v>
      </c>
      <c r="G82" s="18">
        <v>43.5</v>
      </c>
      <c r="H82" s="18">
        <v>60</v>
      </c>
      <c r="I82" s="6">
        <f t="shared" si="118"/>
        <v>53</v>
      </c>
      <c r="J82" s="18">
        <v>77.5</v>
      </c>
      <c r="K82" s="18">
        <v>72.5</v>
      </c>
      <c r="L82" s="6">
        <f t="shared" si="119"/>
        <v>75</v>
      </c>
      <c r="M82" s="18">
        <v>72.5</v>
      </c>
      <c r="N82" s="18">
        <v>60.5</v>
      </c>
      <c r="O82" s="18">
        <v>55</v>
      </c>
      <c r="P82" s="7">
        <f t="shared" si="120"/>
        <v>57.75</v>
      </c>
      <c r="Q82" s="21">
        <v>80</v>
      </c>
      <c r="R82" s="21">
        <v>85</v>
      </c>
      <c r="S82" s="21">
        <v>70</v>
      </c>
      <c r="T82" s="8">
        <f t="shared" si="121"/>
        <v>82.5</v>
      </c>
      <c r="U82" s="18">
        <v>72.5</v>
      </c>
      <c r="V82" s="7">
        <v>65</v>
      </c>
      <c r="W82" s="18">
        <v>67</v>
      </c>
      <c r="X82" s="7">
        <v>68.5</v>
      </c>
      <c r="Y82" s="18">
        <v>70</v>
      </c>
      <c r="Z82" s="10">
        <f t="shared" si="122"/>
        <v>68.599999999999994</v>
      </c>
      <c r="AA82" s="18">
        <v>70</v>
      </c>
      <c r="AB82" s="18">
        <v>65</v>
      </c>
      <c r="AC82" s="18">
        <v>80</v>
      </c>
      <c r="AD82" s="18">
        <v>75</v>
      </c>
      <c r="AE82" s="6">
        <f t="shared" si="123"/>
        <v>73.333333333333329</v>
      </c>
      <c r="AF82" s="14">
        <f t="shared" si="124"/>
        <v>66.131481481481487</v>
      </c>
    </row>
    <row r="83" spans="1:32">
      <c r="A83" s="5"/>
      <c r="B83" s="30" t="s">
        <v>70</v>
      </c>
      <c r="C83" s="18">
        <v>42.5</v>
      </c>
      <c r="D83" s="37">
        <v>46</v>
      </c>
      <c r="E83" s="6">
        <f t="shared" si="117"/>
        <v>44.25</v>
      </c>
      <c r="F83" s="18">
        <v>55.5</v>
      </c>
      <c r="G83" s="18">
        <v>43.5</v>
      </c>
      <c r="H83" s="18">
        <v>60</v>
      </c>
      <c r="I83" s="6">
        <f t="shared" si="118"/>
        <v>53</v>
      </c>
      <c r="J83" s="18">
        <v>77.5</v>
      </c>
      <c r="K83" s="18">
        <v>72.5</v>
      </c>
      <c r="L83" s="6">
        <f t="shared" si="119"/>
        <v>75</v>
      </c>
      <c r="M83" s="18">
        <v>72.5</v>
      </c>
      <c r="N83" s="18">
        <v>60.5</v>
      </c>
      <c r="O83" s="18">
        <v>55</v>
      </c>
      <c r="P83" s="7">
        <f t="shared" si="120"/>
        <v>57.75</v>
      </c>
      <c r="Q83" s="21">
        <v>80</v>
      </c>
      <c r="R83" s="21">
        <v>85</v>
      </c>
      <c r="S83" s="21">
        <v>70</v>
      </c>
      <c r="T83" s="8">
        <f t="shared" si="121"/>
        <v>82.5</v>
      </c>
      <c r="U83" s="18">
        <v>72.5</v>
      </c>
      <c r="V83" s="7">
        <v>65</v>
      </c>
      <c r="W83" s="18">
        <v>67</v>
      </c>
      <c r="X83" s="7">
        <v>68.5</v>
      </c>
      <c r="Y83" s="18">
        <v>70</v>
      </c>
      <c r="Z83" s="10">
        <f t="shared" si="122"/>
        <v>68.599999999999994</v>
      </c>
      <c r="AA83" s="18">
        <v>70</v>
      </c>
      <c r="AB83" s="18">
        <v>65</v>
      </c>
      <c r="AC83" s="18">
        <v>80</v>
      </c>
      <c r="AD83" s="18">
        <v>75</v>
      </c>
      <c r="AE83" s="6">
        <f t="shared" si="123"/>
        <v>73.333333333333329</v>
      </c>
      <c r="AF83" s="14">
        <f t="shared" si="124"/>
        <v>66.131481481481487</v>
      </c>
    </row>
    <row r="84" spans="1:32">
      <c r="A84" s="5"/>
      <c r="B84" s="30" t="s">
        <v>71</v>
      </c>
      <c r="C84" s="18">
        <v>42.5</v>
      </c>
      <c r="D84" s="37">
        <v>46</v>
      </c>
      <c r="E84" s="6">
        <f t="shared" ref="E84" si="125">AVERAGE(C84:D84)</f>
        <v>44.25</v>
      </c>
      <c r="F84" s="18">
        <v>55.5</v>
      </c>
      <c r="G84" s="18">
        <v>43.5</v>
      </c>
      <c r="H84" s="18">
        <v>60</v>
      </c>
      <c r="I84" s="6">
        <f t="shared" ref="I84" si="126">AVERAGE(F84:H84)</f>
        <v>53</v>
      </c>
      <c r="J84" s="18">
        <v>77.5</v>
      </c>
      <c r="K84" s="18">
        <v>72.5</v>
      </c>
      <c r="L84" s="6">
        <f t="shared" ref="L84" si="127">AVERAGE(J84:K84)</f>
        <v>75</v>
      </c>
      <c r="M84" s="18">
        <v>72.5</v>
      </c>
      <c r="N84" s="18">
        <v>60.5</v>
      </c>
      <c r="O84" s="18">
        <v>55</v>
      </c>
      <c r="P84" s="7">
        <f t="shared" ref="P84" si="128">AVERAGE(N84:O84)</f>
        <v>57.75</v>
      </c>
      <c r="Q84" s="21">
        <v>80</v>
      </c>
      <c r="R84" s="21">
        <v>85</v>
      </c>
      <c r="S84" s="21">
        <v>70</v>
      </c>
      <c r="T84" s="8">
        <f t="shared" ref="T84" si="129">(R84+Q84)/2</f>
        <v>82.5</v>
      </c>
      <c r="U84" s="18">
        <v>72.5</v>
      </c>
      <c r="V84" s="7">
        <v>65</v>
      </c>
      <c r="W84" s="18">
        <v>67</v>
      </c>
      <c r="X84" s="7">
        <v>68.5</v>
      </c>
      <c r="Y84" s="18">
        <v>70</v>
      </c>
      <c r="Z84" s="10">
        <f t="shared" ref="Z84" si="130">AVERAGE(U84:Y84)</f>
        <v>68.599999999999994</v>
      </c>
      <c r="AA84" s="18">
        <v>70</v>
      </c>
      <c r="AB84" s="18">
        <v>65</v>
      </c>
      <c r="AC84" s="18">
        <v>80</v>
      </c>
      <c r="AD84" s="18">
        <v>75</v>
      </c>
      <c r="AE84" s="6">
        <f t="shared" ref="AE84" si="131">AVERAGE(AB84:AD84)</f>
        <v>73.333333333333329</v>
      </c>
      <c r="AF84" s="14">
        <f t="shared" ref="AF84" si="132">(C84+I84+L84+M84+P84+T84+Z84+AA84+AE84)/9</f>
        <v>66.131481481481487</v>
      </c>
    </row>
    <row r="85" spans="1:32" ht="56.25">
      <c r="A85" s="12" t="s">
        <v>39</v>
      </c>
      <c r="B85" s="13" t="s">
        <v>31</v>
      </c>
      <c r="C85" s="2">
        <f>C80*100/C84-100</f>
        <v>0</v>
      </c>
      <c r="D85" s="2">
        <f t="shared" ref="D85:AF85" si="133">D80*100/D84-100</f>
        <v>0</v>
      </c>
      <c r="E85" s="2">
        <f t="shared" si="133"/>
        <v>0</v>
      </c>
      <c r="F85" s="2">
        <f t="shared" si="133"/>
        <v>0</v>
      </c>
      <c r="G85" s="2">
        <f t="shared" si="133"/>
        <v>0</v>
      </c>
      <c r="H85" s="2">
        <f t="shared" si="133"/>
        <v>0</v>
      </c>
      <c r="I85" s="2">
        <f t="shared" si="133"/>
        <v>0</v>
      </c>
      <c r="J85" s="2">
        <f t="shared" si="133"/>
        <v>0</v>
      </c>
      <c r="K85" s="2">
        <f t="shared" si="133"/>
        <v>0</v>
      </c>
      <c r="L85" s="2">
        <f t="shared" si="133"/>
        <v>0</v>
      </c>
      <c r="M85" s="2">
        <f t="shared" si="133"/>
        <v>0</v>
      </c>
      <c r="N85" s="2">
        <f t="shared" si="133"/>
        <v>-4.1322314049586737</v>
      </c>
      <c r="O85" s="2">
        <f t="shared" si="133"/>
        <v>0</v>
      </c>
      <c r="P85" s="2">
        <f t="shared" si="133"/>
        <v>-2.1645021645021671</v>
      </c>
      <c r="Q85" s="2">
        <f t="shared" si="133"/>
        <v>0</v>
      </c>
      <c r="R85" s="2">
        <f t="shared" si="133"/>
        <v>0</v>
      </c>
      <c r="S85" s="2">
        <f t="shared" si="133"/>
        <v>0</v>
      </c>
      <c r="T85" s="2">
        <f t="shared" si="133"/>
        <v>0</v>
      </c>
      <c r="U85" s="2">
        <f t="shared" si="133"/>
        <v>0</v>
      </c>
      <c r="V85" s="2">
        <f t="shared" si="133"/>
        <v>0</v>
      </c>
      <c r="W85" s="2">
        <f t="shared" si="133"/>
        <v>0</v>
      </c>
      <c r="X85" s="2">
        <f t="shared" si="133"/>
        <v>0</v>
      </c>
      <c r="Y85" s="2">
        <f t="shared" si="133"/>
        <v>0</v>
      </c>
      <c r="Z85" s="2">
        <f t="shared" si="133"/>
        <v>0</v>
      </c>
      <c r="AA85" s="2">
        <f t="shared" si="133"/>
        <v>0</v>
      </c>
      <c r="AB85" s="2">
        <f t="shared" si="133"/>
        <v>0</v>
      </c>
      <c r="AC85" s="2">
        <f t="shared" si="133"/>
        <v>0</v>
      </c>
      <c r="AD85" s="2">
        <f t="shared" si="133"/>
        <v>0</v>
      </c>
      <c r="AE85" s="2">
        <f t="shared" si="133"/>
        <v>0</v>
      </c>
      <c r="AF85" s="2">
        <f t="shared" si="133"/>
        <v>-0.21001932177759386</v>
      </c>
    </row>
    <row r="86" spans="1:32">
      <c r="A86" s="5"/>
      <c r="B86" s="30" t="s">
        <v>62</v>
      </c>
      <c r="C86" s="18">
        <v>327.5</v>
      </c>
      <c r="D86" s="37">
        <v>370</v>
      </c>
      <c r="E86" s="6">
        <f t="shared" ref="E86:E93" si="134">AVERAGE(C86:D86)</f>
        <v>348.75</v>
      </c>
      <c r="F86" s="18">
        <v>325</v>
      </c>
      <c r="G86" s="18">
        <v>320</v>
      </c>
      <c r="H86" s="18">
        <v>375</v>
      </c>
      <c r="I86" s="6">
        <f t="shared" ref="I86:I93" si="135">AVERAGE(F86:H86)</f>
        <v>340</v>
      </c>
      <c r="J86" s="18">
        <v>315</v>
      </c>
      <c r="K86" s="18">
        <v>290</v>
      </c>
      <c r="L86" s="6">
        <f t="shared" ref="L86:L93" si="136">AVERAGE(J86:K86)</f>
        <v>302.5</v>
      </c>
      <c r="M86" s="18">
        <v>385</v>
      </c>
      <c r="N86" s="18">
        <v>330</v>
      </c>
      <c r="O86" s="18">
        <v>330</v>
      </c>
      <c r="P86" s="7">
        <f t="shared" ref="P86:P93" si="137">AVERAGE(N86:O86)</f>
        <v>330</v>
      </c>
      <c r="Q86" s="19">
        <v>310</v>
      </c>
      <c r="R86" s="19">
        <v>360</v>
      </c>
      <c r="S86" s="20">
        <v>350</v>
      </c>
      <c r="T86" s="8">
        <f t="shared" ref="T86:T93" si="138">(S86+R86+Q86)/3</f>
        <v>340</v>
      </c>
      <c r="U86" s="18">
        <v>345</v>
      </c>
      <c r="V86" s="7">
        <v>340</v>
      </c>
      <c r="W86" s="18">
        <v>310</v>
      </c>
      <c r="X86" s="18">
        <v>375</v>
      </c>
      <c r="Y86" s="18">
        <v>290</v>
      </c>
      <c r="Z86" s="10">
        <f t="shared" ref="Z86:Z93" si="139">AVERAGE(U86:Y86)</f>
        <v>332</v>
      </c>
      <c r="AA86" s="18">
        <v>220</v>
      </c>
      <c r="AB86" s="18">
        <v>190</v>
      </c>
      <c r="AC86" s="18">
        <v>120</v>
      </c>
      <c r="AD86" s="18">
        <v>190</v>
      </c>
      <c r="AE86" s="6">
        <f t="shared" ref="AE86:AE93" si="140">AVERAGE(AB86:AD86)</f>
        <v>166.66666666666666</v>
      </c>
      <c r="AF86" s="14">
        <f t="shared" ref="AF86:AF93" si="141">(E86+I86+L86+M86+P86+T86+Z86+AA86+AE86)/9</f>
        <v>307.21296296296293</v>
      </c>
    </row>
    <row r="87" spans="1:32">
      <c r="A87" s="5"/>
      <c r="B87" s="30" t="s">
        <v>63</v>
      </c>
      <c r="C87" s="18">
        <v>327.5</v>
      </c>
      <c r="D87" s="37">
        <v>370</v>
      </c>
      <c r="E87" s="6">
        <f t="shared" si="134"/>
        <v>348.75</v>
      </c>
      <c r="F87" s="18">
        <v>325</v>
      </c>
      <c r="G87" s="18">
        <v>320</v>
      </c>
      <c r="H87" s="18">
        <v>375</v>
      </c>
      <c r="I87" s="6">
        <f t="shared" si="135"/>
        <v>340</v>
      </c>
      <c r="J87" s="18">
        <v>315</v>
      </c>
      <c r="K87" s="18">
        <v>290</v>
      </c>
      <c r="L87" s="6">
        <f t="shared" si="136"/>
        <v>302.5</v>
      </c>
      <c r="M87" s="18">
        <v>395</v>
      </c>
      <c r="N87" s="18">
        <v>330</v>
      </c>
      <c r="O87" s="18">
        <v>330</v>
      </c>
      <c r="P87" s="7">
        <f t="shared" si="137"/>
        <v>330</v>
      </c>
      <c r="Q87" s="19">
        <v>310</v>
      </c>
      <c r="R87" s="19">
        <v>360</v>
      </c>
      <c r="S87" s="20">
        <v>350</v>
      </c>
      <c r="T87" s="8">
        <f t="shared" si="138"/>
        <v>340</v>
      </c>
      <c r="U87" s="18">
        <v>345</v>
      </c>
      <c r="V87" s="7">
        <v>340</v>
      </c>
      <c r="W87" s="18">
        <v>310</v>
      </c>
      <c r="X87" s="18">
        <v>375</v>
      </c>
      <c r="Y87" s="18">
        <v>290</v>
      </c>
      <c r="Z87" s="10">
        <f t="shared" si="139"/>
        <v>332</v>
      </c>
      <c r="AA87" s="18">
        <v>220</v>
      </c>
      <c r="AB87" s="18">
        <v>190</v>
      </c>
      <c r="AC87" s="18">
        <v>120</v>
      </c>
      <c r="AD87" s="18">
        <v>190</v>
      </c>
      <c r="AE87" s="6">
        <f t="shared" si="140"/>
        <v>166.66666666666666</v>
      </c>
      <c r="AF87" s="14">
        <f t="shared" si="141"/>
        <v>308.32407407407408</v>
      </c>
    </row>
    <row r="88" spans="1:32">
      <c r="A88" s="5"/>
      <c r="B88" s="30" t="s">
        <v>64</v>
      </c>
      <c r="C88" s="18">
        <v>327.5</v>
      </c>
      <c r="D88" s="37">
        <v>370</v>
      </c>
      <c r="E88" s="6">
        <f t="shared" si="134"/>
        <v>348.75</v>
      </c>
      <c r="F88" s="18">
        <v>325</v>
      </c>
      <c r="G88" s="18">
        <v>320</v>
      </c>
      <c r="H88" s="18">
        <v>375</v>
      </c>
      <c r="I88" s="6">
        <f t="shared" si="135"/>
        <v>340</v>
      </c>
      <c r="J88" s="18">
        <v>315</v>
      </c>
      <c r="K88" s="18">
        <v>290</v>
      </c>
      <c r="L88" s="6">
        <f t="shared" si="136"/>
        <v>302.5</v>
      </c>
      <c r="M88" s="18">
        <v>395</v>
      </c>
      <c r="N88" s="18">
        <v>330</v>
      </c>
      <c r="O88" s="18">
        <v>330</v>
      </c>
      <c r="P88" s="7">
        <f t="shared" si="137"/>
        <v>330</v>
      </c>
      <c r="Q88" s="19">
        <v>310</v>
      </c>
      <c r="R88" s="19">
        <v>360</v>
      </c>
      <c r="S88" s="20">
        <v>350</v>
      </c>
      <c r="T88" s="8">
        <f t="shared" si="138"/>
        <v>340</v>
      </c>
      <c r="U88" s="18">
        <v>345</v>
      </c>
      <c r="V88" s="7">
        <v>340</v>
      </c>
      <c r="W88" s="18">
        <v>310</v>
      </c>
      <c r="X88" s="18">
        <v>375</v>
      </c>
      <c r="Y88" s="18">
        <v>290</v>
      </c>
      <c r="Z88" s="10">
        <f t="shared" si="139"/>
        <v>332</v>
      </c>
      <c r="AA88" s="18">
        <v>220</v>
      </c>
      <c r="AB88" s="18">
        <v>190</v>
      </c>
      <c r="AC88" s="18">
        <v>120</v>
      </c>
      <c r="AD88" s="18">
        <v>190</v>
      </c>
      <c r="AE88" s="6">
        <f t="shared" si="140"/>
        <v>166.66666666666666</v>
      </c>
      <c r="AF88" s="14">
        <f t="shared" si="141"/>
        <v>308.32407407407408</v>
      </c>
    </row>
    <row r="89" spans="1:32">
      <c r="A89" s="5"/>
      <c r="B89" s="30" t="s">
        <v>65</v>
      </c>
      <c r="C89" s="18">
        <v>327.5</v>
      </c>
      <c r="D89" s="37">
        <v>370</v>
      </c>
      <c r="E89" s="6">
        <f t="shared" si="134"/>
        <v>348.75</v>
      </c>
      <c r="F89" s="18">
        <v>325</v>
      </c>
      <c r="G89" s="18">
        <v>320</v>
      </c>
      <c r="H89" s="18">
        <v>375</v>
      </c>
      <c r="I89" s="6">
        <f t="shared" si="135"/>
        <v>340</v>
      </c>
      <c r="J89" s="18">
        <v>315</v>
      </c>
      <c r="K89" s="18">
        <v>290</v>
      </c>
      <c r="L89" s="6">
        <f t="shared" si="136"/>
        <v>302.5</v>
      </c>
      <c r="M89" s="18">
        <v>395</v>
      </c>
      <c r="N89" s="18">
        <v>330</v>
      </c>
      <c r="O89" s="18">
        <v>330</v>
      </c>
      <c r="P89" s="7">
        <f t="shared" si="137"/>
        <v>330</v>
      </c>
      <c r="Q89" s="19">
        <v>310</v>
      </c>
      <c r="R89" s="19">
        <v>360</v>
      </c>
      <c r="S89" s="20">
        <v>350</v>
      </c>
      <c r="T89" s="8">
        <f t="shared" si="138"/>
        <v>340</v>
      </c>
      <c r="U89" s="18">
        <v>345</v>
      </c>
      <c r="V89" s="7">
        <v>340</v>
      </c>
      <c r="W89" s="18">
        <v>310</v>
      </c>
      <c r="X89" s="18">
        <v>375</v>
      </c>
      <c r="Y89" s="18">
        <v>290</v>
      </c>
      <c r="Z89" s="10">
        <f t="shared" si="139"/>
        <v>332</v>
      </c>
      <c r="AA89" s="18">
        <v>220</v>
      </c>
      <c r="AB89" s="18">
        <v>190</v>
      </c>
      <c r="AC89" s="18">
        <v>120</v>
      </c>
      <c r="AD89" s="18">
        <v>190</v>
      </c>
      <c r="AE89" s="6">
        <f t="shared" si="140"/>
        <v>166.66666666666666</v>
      </c>
      <c r="AF89" s="14">
        <f t="shared" si="141"/>
        <v>308.32407407407408</v>
      </c>
    </row>
    <row r="90" spans="1:32">
      <c r="A90" s="5"/>
      <c r="B90" s="30" t="s">
        <v>66</v>
      </c>
      <c r="C90" s="18">
        <v>327.5</v>
      </c>
      <c r="D90" s="37">
        <v>370</v>
      </c>
      <c r="E90" s="6">
        <f t="shared" si="134"/>
        <v>348.75</v>
      </c>
      <c r="F90" s="18">
        <v>325</v>
      </c>
      <c r="G90" s="18">
        <v>320</v>
      </c>
      <c r="H90" s="18">
        <v>375</v>
      </c>
      <c r="I90" s="6">
        <f t="shared" si="135"/>
        <v>340</v>
      </c>
      <c r="J90" s="18">
        <v>315</v>
      </c>
      <c r="K90" s="18">
        <v>290</v>
      </c>
      <c r="L90" s="6">
        <f t="shared" si="136"/>
        <v>302.5</v>
      </c>
      <c r="M90" s="18">
        <v>395</v>
      </c>
      <c r="N90" s="18">
        <v>330</v>
      </c>
      <c r="O90" s="18">
        <v>330</v>
      </c>
      <c r="P90" s="7">
        <f t="shared" si="137"/>
        <v>330</v>
      </c>
      <c r="Q90" s="19">
        <v>310</v>
      </c>
      <c r="R90" s="19">
        <v>360</v>
      </c>
      <c r="S90" s="20">
        <v>350</v>
      </c>
      <c r="T90" s="8">
        <f t="shared" si="138"/>
        <v>340</v>
      </c>
      <c r="U90" s="18">
        <v>345</v>
      </c>
      <c r="V90" s="7">
        <v>340</v>
      </c>
      <c r="W90" s="18">
        <v>310</v>
      </c>
      <c r="X90" s="18">
        <v>375</v>
      </c>
      <c r="Y90" s="18">
        <v>290</v>
      </c>
      <c r="Z90" s="10">
        <f t="shared" si="139"/>
        <v>332</v>
      </c>
      <c r="AA90" s="18">
        <v>220</v>
      </c>
      <c r="AB90" s="18">
        <v>190</v>
      </c>
      <c r="AC90" s="18">
        <v>120</v>
      </c>
      <c r="AD90" s="18">
        <v>190</v>
      </c>
      <c r="AE90" s="6">
        <f t="shared" si="140"/>
        <v>166.66666666666666</v>
      </c>
      <c r="AF90" s="14">
        <f t="shared" si="141"/>
        <v>308.32407407407408</v>
      </c>
    </row>
    <row r="91" spans="1:32">
      <c r="A91" s="5"/>
      <c r="B91" s="30" t="s">
        <v>67</v>
      </c>
      <c r="C91" s="18">
        <v>327.5</v>
      </c>
      <c r="D91" s="37">
        <v>370</v>
      </c>
      <c r="E91" s="6">
        <f t="shared" si="134"/>
        <v>348.75</v>
      </c>
      <c r="F91" s="18">
        <v>325</v>
      </c>
      <c r="G91" s="18">
        <v>320</v>
      </c>
      <c r="H91" s="18">
        <v>390</v>
      </c>
      <c r="I91" s="6">
        <f t="shared" si="135"/>
        <v>345</v>
      </c>
      <c r="J91" s="18">
        <v>315</v>
      </c>
      <c r="K91" s="18">
        <v>290</v>
      </c>
      <c r="L91" s="6">
        <f t="shared" si="136"/>
        <v>302.5</v>
      </c>
      <c r="M91" s="18">
        <v>395</v>
      </c>
      <c r="N91" s="18">
        <v>330</v>
      </c>
      <c r="O91" s="18">
        <v>330</v>
      </c>
      <c r="P91" s="7">
        <f t="shared" si="137"/>
        <v>330</v>
      </c>
      <c r="Q91" s="19">
        <v>310</v>
      </c>
      <c r="R91" s="19">
        <v>360</v>
      </c>
      <c r="S91" s="20">
        <v>350</v>
      </c>
      <c r="T91" s="8">
        <f t="shared" si="138"/>
        <v>340</v>
      </c>
      <c r="U91" s="18">
        <v>345</v>
      </c>
      <c r="V91" s="7">
        <v>340</v>
      </c>
      <c r="W91" s="18">
        <v>310</v>
      </c>
      <c r="X91" s="18">
        <v>375</v>
      </c>
      <c r="Y91" s="18">
        <v>290</v>
      </c>
      <c r="Z91" s="10">
        <f t="shared" si="139"/>
        <v>332</v>
      </c>
      <c r="AA91" s="18">
        <v>220</v>
      </c>
      <c r="AB91" s="18">
        <v>190</v>
      </c>
      <c r="AC91" s="18">
        <v>120</v>
      </c>
      <c r="AD91" s="18">
        <v>190</v>
      </c>
      <c r="AE91" s="6">
        <f t="shared" si="140"/>
        <v>166.66666666666666</v>
      </c>
      <c r="AF91" s="14">
        <f t="shared" si="141"/>
        <v>308.87962962962962</v>
      </c>
    </row>
    <row r="92" spans="1:32">
      <c r="A92" s="5"/>
      <c r="B92" s="30" t="s">
        <v>69</v>
      </c>
      <c r="C92" s="18">
        <v>327.5</v>
      </c>
      <c r="D92" s="37">
        <v>370</v>
      </c>
      <c r="E92" s="6">
        <f t="shared" si="134"/>
        <v>348.75</v>
      </c>
      <c r="F92" s="18">
        <v>325</v>
      </c>
      <c r="G92" s="18">
        <v>320</v>
      </c>
      <c r="H92" s="18">
        <v>390</v>
      </c>
      <c r="I92" s="6">
        <f t="shared" si="135"/>
        <v>345</v>
      </c>
      <c r="J92" s="18">
        <v>315</v>
      </c>
      <c r="K92" s="18">
        <v>290</v>
      </c>
      <c r="L92" s="6">
        <f t="shared" si="136"/>
        <v>302.5</v>
      </c>
      <c r="M92" s="18">
        <v>395</v>
      </c>
      <c r="N92" s="18">
        <v>330</v>
      </c>
      <c r="O92" s="18">
        <v>330</v>
      </c>
      <c r="P92" s="7">
        <f t="shared" si="137"/>
        <v>330</v>
      </c>
      <c r="Q92" s="19">
        <v>310</v>
      </c>
      <c r="R92" s="19">
        <v>360</v>
      </c>
      <c r="S92" s="20">
        <v>350</v>
      </c>
      <c r="T92" s="8">
        <f t="shared" si="138"/>
        <v>340</v>
      </c>
      <c r="U92" s="18">
        <v>345</v>
      </c>
      <c r="V92" s="7">
        <v>340</v>
      </c>
      <c r="W92" s="18">
        <v>310</v>
      </c>
      <c r="X92" s="18">
        <v>375</v>
      </c>
      <c r="Y92" s="18">
        <v>290</v>
      </c>
      <c r="Z92" s="10">
        <f t="shared" si="139"/>
        <v>332</v>
      </c>
      <c r="AA92" s="18">
        <v>220</v>
      </c>
      <c r="AB92" s="18">
        <v>190</v>
      </c>
      <c r="AC92" s="18">
        <v>120</v>
      </c>
      <c r="AD92" s="18">
        <v>190</v>
      </c>
      <c r="AE92" s="6">
        <f t="shared" si="140"/>
        <v>166.66666666666666</v>
      </c>
      <c r="AF92" s="14">
        <f t="shared" si="141"/>
        <v>308.87962962962962</v>
      </c>
    </row>
    <row r="93" spans="1:32">
      <c r="A93" s="5"/>
      <c r="B93" s="30" t="s">
        <v>70</v>
      </c>
      <c r="C93" s="18">
        <v>327.5</v>
      </c>
      <c r="D93" s="37">
        <v>370</v>
      </c>
      <c r="E93" s="6">
        <f t="shared" si="134"/>
        <v>348.75</v>
      </c>
      <c r="F93" s="18">
        <v>325</v>
      </c>
      <c r="G93" s="18">
        <v>320</v>
      </c>
      <c r="H93" s="18">
        <v>390</v>
      </c>
      <c r="I93" s="6">
        <f t="shared" si="135"/>
        <v>345</v>
      </c>
      <c r="J93" s="18">
        <v>315</v>
      </c>
      <c r="K93" s="18">
        <v>290</v>
      </c>
      <c r="L93" s="6">
        <f t="shared" si="136"/>
        <v>302.5</v>
      </c>
      <c r="M93" s="18">
        <v>395</v>
      </c>
      <c r="N93" s="18">
        <v>330</v>
      </c>
      <c r="O93" s="18">
        <v>330</v>
      </c>
      <c r="P93" s="7">
        <f t="shared" si="137"/>
        <v>330</v>
      </c>
      <c r="Q93" s="19">
        <v>310</v>
      </c>
      <c r="R93" s="19">
        <v>360</v>
      </c>
      <c r="S93" s="20">
        <v>350</v>
      </c>
      <c r="T93" s="8">
        <f t="shared" si="138"/>
        <v>340</v>
      </c>
      <c r="U93" s="18">
        <v>345</v>
      </c>
      <c r="V93" s="7">
        <v>370</v>
      </c>
      <c r="W93" s="18">
        <v>310</v>
      </c>
      <c r="X93" s="18">
        <v>375</v>
      </c>
      <c r="Y93" s="18">
        <v>290</v>
      </c>
      <c r="Z93" s="10">
        <f t="shared" si="139"/>
        <v>338</v>
      </c>
      <c r="AA93" s="18">
        <v>220</v>
      </c>
      <c r="AB93" s="18">
        <v>190</v>
      </c>
      <c r="AC93" s="18">
        <v>120</v>
      </c>
      <c r="AD93" s="18">
        <v>190</v>
      </c>
      <c r="AE93" s="6">
        <f t="shared" si="140"/>
        <v>166.66666666666666</v>
      </c>
      <c r="AF93" s="14">
        <f t="shared" si="141"/>
        <v>309.5462962962963</v>
      </c>
    </row>
    <row r="94" spans="1:32">
      <c r="A94" s="5"/>
      <c r="B94" s="30" t="s">
        <v>71</v>
      </c>
      <c r="C94" s="18">
        <v>330</v>
      </c>
      <c r="D94" s="37">
        <v>370</v>
      </c>
      <c r="E94" s="6">
        <f t="shared" ref="E94" si="142">AVERAGE(C94:D94)</f>
        <v>350</v>
      </c>
      <c r="F94" s="18">
        <v>325</v>
      </c>
      <c r="G94" s="18">
        <v>320</v>
      </c>
      <c r="H94" s="18">
        <v>390</v>
      </c>
      <c r="I94" s="6">
        <f t="shared" ref="I94" si="143">AVERAGE(F94:H94)</f>
        <v>345</v>
      </c>
      <c r="J94" s="18">
        <v>315</v>
      </c>
      <c r="K94" s="18">
        <v>290</v>
      </c>
      <c r="L94" s="6">
        <f t="shared" ref="L94" si="144">AVERAGE(J94:K94)</f>
        <v>302.5</v>
      </c>
      <c r="M94" s="18">
        <v>395</v>
      </c>
      <c r="N94" s="18">
        <v>330</v>
      </c>
      <c r="O94" s="18">
        <v>330</v>
      </c>
      <c r="P94" s="7">
        <f t="shared" ref="P94" si="145">AVERAGE(N94:O94)</f>
        <v>330</v>
      </c>
      <c r="Q94" s="19">
        <v>310</v>
      </c>
      <c r="R94" s="19">
        <v>370</v>
      </c>
      <c r="S94" s="20">
        <v>350</v>
      </c>
      <c r="T94" s="8">
        <f t="shared" ref="T94" si="146">(S94+R94+Q94)/3</f>
        <v>343.33333333333331</v>
      </c>
      <c r="U94" s="18">
        <v>345</v>
      </c>
      <c r="V94" s="7">
        <v>370</v>
      </c>
      <c r="W94" s="18">
        <v>310</v>
      </c>
      <c r="X94" s="18">
        <v>375</v>
      </c>
      <c r="Y94" s="18">
        <v>300</v>
      </c>
      <c r="Z94" s="10">
        <f t="shared" ref="Z94" si="147">AVERAGE(U94:Y94)</f>
        <v>340</v>
      </c>
      <c r="AA94" s="18">
        <v>220</v>
      </c>
      <c r="AB94" s="18">
        <v>190</v>
      </c>
      <c r="AC94" s="18">
        <v>120</v>
      </c>
      <c r="AD94" s="18">
        <v>190</v>
      </c>
      <c r="AE94" s="6">
        <f t="shared" ref="AE94" si="148">AVERAGE(AB94:AD94)</f>
        <v>166.66666666666666</v>
      </c>
      <c r="AF94" s="14">
        <f t="shared" ref="AF94" si="149">(E94+I94+L94+M94+P94+T94+Z94+AA94+AE94)/9</f>
        <v>310.27777777777777</v>
      </c>
    </row>
    <row r="95" spans="1:32" ht="56.25">
      <c r="A95" s="12" t="s">
        <v>40</v>
      </c>
      <c r="B95" s="13" t="s">
        <v>31</v>
      </c>
      <c r="C95" s="2">
        <f>C90*100/C94-100</f>
        <v>-0.75757575757575069</v>
      </c>
      <c r="D95" s="2">
        <f t="shared" ref="D95:AF95" si="150">D90*100/D94-100</f>
        <v>0</v>
      </c>
      <c r="E95" s="2">
        <f t="shared" si="150"/>
        <v>-0.3571428571428612</v>
      </c>
      <c r="F95" s="2">
        <f t="shared" si="150"/>
        <v>0</v>
      </c>
      <c r="G95" s="2">
        <f t="shared" si="150"/>
        <v>0</v>
      </c>
      <c r="H95" s="2">
        <f t="shared" si="150"/>
        <v>-3.8461538461538396</v>
      </c>
      <c r="I95" s="2">
        <f t="shared" si="150"/>
        <v>-1.4492753623188435</v>
      </c>
      <c r="J95" s="2">
        <f t="shared" si="150"/>
        <v>0</v>
      </c>
      <c r="K95" s="2">
        <f t="shared" si="150"/>
        <v>0</v>
      </c>
      <c r="L95" s="2">
        <f t="shared" si="150"/>
        <v>0</v>
      </c>
      <c r="M95" s="2">
        <f t="shared" si="150"/>
        <v>0</v>
      </c>
      <c r="N95" s="2">
        <f t="shared" si="150"/>
        <v>0</v>
      </c>
      <c r="O95" s="2">
        <f t="shared" si="150"/>
        <v>0</v>
      </c>
      <c r="P95" s="2">
        <f t="shared" si="150"/>
        <v>0</v>
      </c>
      <c r="Q95" s="2">
        <f t="shared" si="150"/>
        <v>0</v>
      </c>
      <c r="R95" s="2">
        <f t="shared" si="150"/>
        <v>-2.7027027027027088</v>
      </c>
      <c r="S95" s="2">
        <f t="shared" si="150"/>
        <v>0</v>
      </c>
      <c r="T95" s="2">
        <f t="shared" si="150"/>
        <v>-0.97087378640776478</v>
      </c>
      <c r="U95" s="2">
        <f t="shared" si="150"/>
        <v>0</v>
      </c>
      <c r="V95" s="2">
        <f t="shared" si="150"/>
        <v>-8.1081081081081123</v>
      </c>
      <c r="W95" s="2">
        <f t="shared" si="150"/>
        <v>0</v>
      </c>
      <c r="X95" s="2">
        <f t="shared" si="150"/>
        <v>0</v>
      </c>
      <c r="Y95" s="2">
        <f t="shared" si="150"/>
        <v>-3.3333333333333286</v>
      </c>
      <c r="Z95" s="2">
        <f t="shared" si="150"/>
        <v>-2.3529411764705941</v>
      </c>
      <c r="AA95" s="2">
        <f t="shared" si="150"/>
        <v>0</v>
      </c>
      <c r="AB95" s="2">
        <f t="shared" si="150"/>
        <v>0</v>
      </c>
      <c r="AC95" s="2">
        <f t="shared" si="150"/>
        <v>0</v>
      </c>
      <c r="AD95" s="2">
        <f t="shared" si="150"/>
        <v>0</v>
      </c>
      <c r="AE95" s="2">
        <f t="shared" si="150"/>
        <v>0</v>
      </c>
      <c r="AF95" s="2">
        <f t="shared" si="150"/>
        <v>-0.6296627872276872</v>
      </c>
    </row>
    <row r="96" spans="1:32">
      <c r="A96" s="5"/>
      <c r="B96" s="30" t="s">
        <v>62</v>
      </c>
      <c r="C96" s="18">
        <v>51</v>
      </c>
      <c r="D96" s="37">
        <v>52.5</v>
      </c>
      <c r="E96" s="6">
        <f t="shared" ref="E96:E103" si="151">AVERAGE(C96:D96)</f>
        <v>51.75</v>
      </c>
      <c r="F96" s="18">
        <v>50</v>
      </c>
      <c r="G96" s="18">
        <v>49</v>
      </c>
      <c r="H96" s="18">
        <v>49</v>
      </c>
      <c r="I96" s="6">
        <f t="shared" ref="I96:I103" si="152">AVERAGE(F96:H96)</f>
        <v>49.333333333333336</v>
      </c>
      <c r="J96" s="18">
        <v>50.5</v>
      </c>
      <c r="K96" s="18">
        <v>48.5</v>
      </c>
      <c r="L96" s="6">
        <f t="shared" ref="L96:L103" si="153">AVERAGE(J96:K96)</f>
        <v>49.5</v>
      </c>
      <c r="M96" s="18">
        <v>52.5</v>
      </c>
      <c r="N96" s="18">
        <v>50</v>
      </c>
      <c r="O96" s="18">
        <v>48.5</v>
      </c>
      <c r="P96" s="7">
        <f t="shared" ref="P96:P103" si="154">AVERAGE(N96:O96)</f>
        <v>49.25</v>
      </c>
      <c r="Q96" s="19">
        <v>55</v>
      </c>
      <c r="R96" s="19">
        <v>55</v>
      </c>
      <c r="S96" s="20">
        <v>55</v>
      </c>
      <c r="T96" s="8">
        <f t="shared" ref="T96:T103" si="155">(S96+R96+Q96)/3</f>
        <v>55</v>
      </c>
      <c r="U96" s="18">
        <v>55</v>
      </c>
      <c r="V96" s="7">
        <v>52.5</v>
      </c>
      <c r="W96" s="18">
        <v>57.5</v>
      </c>
      <c r="X96" s="18">
        <v>52.5</v>
      </c>
      <c r="Y96" s="18">
        <v>52.5</v>
      </c>
      <c r="Z96" s="10">
        <f t="shared" ref="Z96:Z103" si="156">AVERAGE(U96:Y96)</f>
        <v>54</v>
      </c>
      <c r="AA96" s="18">
        <v>53.5</v>
      </c>
      <c r="AB96" s="18">
        <v>55</v>
      </c>
      <c r="AC96" s="18">
        <v>53</v>
      </c>
      <c r="AD96" s="18">
        <v>55</v>
      </c>
      <c r="AE96" s="6">
        <f t="shared" ref="AE96:AE103" si="157">AVERAGE(AB96:AD96)</f>
        <v>54.333333333333336</v>
      </c>
      <c r="AF96" s="14">
        <f t="shared" ref="AF96:AF103" si="158">(C96+I96+L96+M96+P96+T96+Z96+AA96+AE96)/9</f>
        <v>52.046296296296298</v>
      </c>
    </row>
    <row r="97" spans="1:32">
      <c r="A97" s="5"/>
      <c r="B97" s="30" t="s">
        <v>63</v>
      </c>
      <c r="C97" s="18">
        <v>51</v>
      </c>
      <c r="D97" s="37">
        <v>52.5</v>
      </c>
      <c r="E97" s="6">
        <f t="shared" si="151"/>
        <v>51.75</v>
      </c>
      <c r="F97" s="18">
        <v>50</v>
      </c>
      <c r="G97" s="18">
        <v>49.5</v>
      </c>
      <c r="H97" s="18">
        <v>49</v>
      </c>
      <c r="I97" s="6">
        <f t="shared" si="152"/>
        <v>49.5</v>
      </c>
      <c r="J97" s="18">
        <v>50.5</v>
      </c>
      <c r="K97" s="18">
        <v>48.5</v>
      </c>
      <c r="L97" s="6">
        <f t="shared" si="153"/>
        <v>49.5</v>
      </c>
      <c r="M97" s="18">
        <v>52.5</v>
      </c>
      <c r="N97" s="18">
        <v>50</v>
      </c>
      <c r="O97" s="18">
        <v>48.5</v>
      </c>
      <c r="P97" s="7">
        <f t="shared" si="154"/>
        <v>49.25</v>
      </c>
      <c r="Q97" s="19">
        <v>55</v>
      </c>
      <c r="R97" s="19">
        <v>55</v>
      </c>
      <c r="S97" s="20">
        <v>55</v>
      </c>
      <c r="T97" s="8">
        <f t="shared" si="155"/>
        <v>55</v>
      </c>
      <c r="U97" s="18">
        <v>55</v>
      </c>
      <c r="V97" s="7">
        <v>52.5</v>
      </c>
      <c r="W97" s="18">
        <v>57.5</v>
      </c>
      <c r="X97" s="18">
        <v>55</v>
      </c>
      <c r="Y97" s="18">
        <v>52.5</v>
      </c>
      <c r="Z97" s="10">
        <f t="shared" si="156"/>
        <v>54.5</v>
      </c>
      <c r="AA97" s="18">
        <v>53.5</v>
      </c>
      <c r="AB97" s="18">
        <v>55</v>
      </c>
      <c r="AC97" s="18">
        <v>53</v>
      </c>
      <c r="AD97" s="18">
        <v>55</v>
      </c>
      <c r="AE97" s="6">
        <f t="shared" si="157"/>
        <v>54.333333333333336</v>
      </c>
      <c r="AF97" s="14">
        <f t="shared" si="158"/>
        <v>52.120370370370367</v>
      </c>
    </row>
    <row r="98" spans="1:32">
      <c r="A98" s="5"/>
      <c r="B98" s="30" t="s">
        <v>64</v>
      </c>
      <c r="C98" s="18">
        <v>52</v>
      </c>
      <c r="D98" s="37">
        <v>52.5</v>
      </c>
      <c r="E98" s="6">
        <f t="shared" si="151"/>
        <v>52.25</v>
      </c>
      <c r="F98" s="18">
        <v>50</v>
      </c>
      <c r="G98" s="18">
        <v>50</v>
      </c>
      <c r="H98" s="18">
        <v>49</v>
      </c>
      <c r="I98" s="6">
        <f t="shared" si="152"/>
        <v>49.666666666666664</v>
      </c>
      <c r="J98" s="18">
        <v>50.5</v>
      </c>
      <c r="K98" s="18">
        <v>48.5</v>
      </c>
      <c r="L98" s="6">
        <f t="shared" si="153"/>
        <v>49.5</v>
      </c>
      <c r="M98" s="18">
        <v>54</v>
      </c>
      <c r="N98" s="18">
        <v>52.5</v>
      </c>
      <c r="O98" s="18">
        <v>48.5</v>
      </c>
      <c r="P98" s="7">
        <f t="shared" si="154"/>
        <v>50.5</v>
      </c>
      <c r="Q98" s="19">
        <v>55</v>
      </c>
      <c r="R98" s="19">
        <v>55</v>
      </c>
      <c r="S98" s="20">
        <v>55</v>
      </c>
      <c r="T98" s="8">
        <f t="shared" si="155"/>
        <v>55</v>
      </c>
      <c r="U98" s="18">
        <v>57.5</v>
      </c>
      <c r="V98" s="7">
        <v>55</v>
      </c>
      <c r="W98" s="18">
        <v>57.5</v>
      </c>
      <c r="X98" s="18">
        <v>55</v>
      </c>
      <c r="Y98" s="18">
        <v>52.5</v>
      </c>
      <c r="Z98" s="10">
        <f t="shared" si="156"/>
        <v>55.5</v>
      </c>
      <c r="AA98" s="18">
        <v>53.5</v>
      </c>
      <c r="AB98" s="18">
        <v>55</v>
      </c>
      <c r="AC98" s="18">
        <v>53</v>
      </c>
      <c r="AD98" s="18">
        <v>55</v>
      </c>
      <c r="AE98" s="6">
        <f t="shared" si="157"/>
        <v>54.333333333333336</v>
      </c>
      <c r="AF98" s="14">
        <f t="shared" si="158"/>
        <v>52.666666666666657</v>
      </c>
    </row>
    <row r="99" spans="1:32">
      <c r="A99" s="5"/>
      <c r="B99" s="30" t="s">
        <v>65</v>
      </c>
      <c r="C99" s="18">
        <v>52</v>
      </c>
      <c r="D99" s="37">
        <v>52.5</v>
      </c>
      <c r="E99" s="6">
        <f t="shared" si="151"/>
        <v>52.25</v>
      </c>
      <c r="F99" s="18">
        <v>50</v>
      </c>
      <c r="G99" s="18">
        <v>50</v>
      </c>
      <c r="H99" s="18">
        <v>49</v>
      </c>
      <c r="I99" s="6">
        <f t="shared" si="152"/>
        <v>49.666666666666664</v>
      </c>
      <c r="J99" s="18">
        <v>53.5</v>
      </c>
      <c r="K99" s="18">
        <v>50.5</v>
      </c>
      <c r="L99" s="6">
        <f t="shared" si="153"/>
        <v>52</v>
      </c>
      <c r="M99" s="18">
        <v>54</v>
      </c>
      <c r="N99" s="18">
        <v>52</v>
      </c>
      <c r="O99" s="18">
        <v>48.5</v>
      </c>
      <c r="P99" s="7">
        <f t="shared" si="154"/>
        <v>50.25</v>
      </c>
      <c r="Q99" s="19">
        <v>55</v>
      </c>
      <c r="R99" s="19">
        <v>55</v>
      </c>
      <c r="S99" s="20">
        <v>55</v>
      </c>
      <c r="T99" s="8">
        <f t="shared" si="155"/>
        <v>55</v>
      </c>
      <c r="U99" s="18">
        <v>57.5</v>
      </c>
      <c r="V99" s="7">
        <v>55</v>
      </c>
      <c r="W99" s="18">
        <v>57.5</v>
      </c>
      <c r="X99" s="18">
        <v>55</v>
      </c>
      <c r="Y99" s="18">
        <v>52.5</v>
      </c>
      <c r="Z99" s="10">
        <f t="shared" si="156"/>
        <v>55.5</v>
      </c>
      <c r="AA99" s="18">
        <v>53.5</v>
      </c>
      <c r="AB99" s="18">
        <v>55</v>
      </c>
      <c r="AC99" s="18">
        <v>53</v>
      </c>
      <c r="AD99" s="18">
        <v>55</v>
      </c>
      <c r="AE99" s="6">
        <f t="shared" si="157"/>
        <v>54.333333333333336</v>
      </c>
      <c r="AF99" s="14">
        <f t="shared" si="158"/>
        <v>52.916666666666657</v>
      </c>
    </row>
    <row r="100" spans="1:32">
      <c r="A100" s="5"/>
      <c r="B100" s="30" t="s">
        <v>66</v>
      </c>
      <c r="C100" s="18">
        <v>57.5</v>
      </c>
      <c r="D100" s="37">
        <v>58</v>
      </c>
      <c r="E100" s="6">
        <f t="shared" si="151"/>
        <v>57.75</v>
      </c>
      <c r="F100" s="18">
        <v>52.5</v>
      </c>
      <c r="G100" s="18">
        <v>54</v>
      </c>
      <c r="H100" s="18">
        <v>54</v>
      </c>
      <c r="I100" s="6">
        <f t="shared" si="152"/>
        <v>53.5</v>
      </c>
      <c r="J100" s="18">
        <v>55</v>
      </c>
      <c r="K100" s="18">
        <v>54.5</v>
      </c>
      <c r="L100" s="6">
        <f t="shared" si="153"/>
        <v>54.75</v>
      </c>
      <c r="M100" s="18">
        <v>57.5</v>
      </c>
      <c r="N100" s="18">
        <v>53</v>
      </c>
      <c r="O100" s="18">
        <v>51</v>
      </c>
      <c r="P100" s="7">
        <f t="shared" si="154"/>
        <v>52</v>
      </c>
      <c r="Q100" s="19">
        <v>60</v>
      </c>
      <c r="R100" s="19">
        <v>55</v>
      </c>
      <c r="S100" s="20">
        <v>55</v>
      </c>
      <c r="T100" s="8">
        <f t="shared" si="155"/>
        <v>56.666666666666664</v>
      </c>
      <c r="U100" s="18">
        <v>57.5</v>
      </c>
      <c r="V100" s="7">
        <v>55</v>
      </c>
      <c r="W100" s="18">
        <v>57.5</v>
      </c>
      <c r="X100" s="18">
        <v>55</v>
      </c>
      <c r="Y100" s="18">
        <v>52.5</v>
      </c>
      <c r="Z100" s="10">
        <f t="shared" si="156"/>
        <v>55.5</v>
      </c>
      <c r="AA100" s="18">
        <v>58.5</v>
      </c>
      <c r="AB100" s="18">
        <v>55</v>
      </c>
      <c r="AC100" s="18">
        <v>52</v>
      </c>
      <c r="AD100" s="18">
        <v>55</v>
      </c>
      <c r="AE100" s="6">
        <f t="shared" si="157"/>
        <v>54</v>
      </c>
      <c r="AF100" s="14">
        <f t="shared" si="158"/>
        <v>55.546296296296298</v>
      </c>
    </row>
    <row r="101" spans="1:32">
      <c r="A101" s="5"/>
      <c r="B101" s="30" t="s">
        <v>67</v>
      </c>
      <c r="C101" s="18">
        <v>59</v>
      </c>
      <c r="D101" s="37">
        <v>59</v>
      </c>
      <c r="E101" s="6">
        <f t="shared" si="151"/>
        <v>59</v>
      </c>
      <c r="F101" s="18">
        <v>56</v>
      </c>
      <c r="G101" s="18">
        <v>57.5</v>
      </c>
      <c r="H101" s="18">
        <v>57.5</v>
      </c>
      <c r="I101" s="6">
        <f t="shared" si="152"/>
        <v>57</v>
      </c>
      <c r="J101" s="18">
        <v>57</v>
      </c>
      <c r="K101" s="18">
        <v>56.5</v>
      </c>
      <c r="L101" s="6">
        <f t="shared" si="153"/>
        <v>56.75</v>
      </c>
      <c r="M101" s="18">
        <v>57.5</v>
      </c>
      <c r="N101" s="18">
        <v>53</v>
      </c>
      <c r="O101" s="18">
        <v>51</v>
      </c>
      <c r="P101" s="7">
        <f t="shared" si="154"/>
        <v>52</v>
      </c>
      <c r="Q101" s="19">
        <v>60</v>
      </c>
      <c r="R101" s="19">
        <v>55</v>
      </c>
      <c r="S101" s="20">
        <v>55</v>
      </c>
      <c r="T101" s="8">
        <f t="shared" si="155"/>
        <v>56.666666666666664</v>
      </c>
      <c r="U101" s="18">
        <v>57.5</v>
      </c>
      <c r="V101" s="7">
        <v>55</v>
      </c>
      <c r="W101" s="18">
        <v>57.5</v>
      </c>
      <c r="X101" s="18">
        <v>55</v>
      </c>
      <c r="Y101" s="18">
        <v>52.5</v>
      </c>
      <c r="Z101" s="10">
        <f t="shared" si="156"/>
        <v>55.5</v>
      </c>
      <c r="AA101" s="18">
        <v>58.5</v>
      </c>
      <c r="AB101" s="18">
        <v>55</v>
      </c>
      <c r="AC101" s="18">
        <v>52</v>
      </c>
      <c r="AD101" s="18">
        <v>55</v>
      </c>
      <c r="AE101" s="6">
        <f t="shared" si="157"/>
        <v>54</v>
      </c>
      <c r="AF101" s="14">
        <f t="shared" si="158"/>
        <v>56.324074074074076</v>
      </c>
    </row>
    <row r="102" spans="1:32">
      <c r="A102" s="5"/>
      <c r="B102" s="30" t="s">
        <v>69</v>
      </c>
      <c r="C102" s="18">
        <v>59</v>
      </c>
      <c r="D102" s="37">
        <v>59</v>
      </c>
      <c r="E102" s="6">
        <f t="shared" si="151"/>
        <v>59</v>
      </c>
      <c r="F102" s="18">
        <v>57</v>
      </c>
      <c r="G102" s="18">
        <v>57.5</v>
      </c>
      <c r="H102" s="18">
        <v>57.5</v>
      </c>
      <c r="I102" s="6">
        <f t="shared" si="152"/>
        <v>57.333333333333336</v>
      </c>
      <c r="J102" s="18">
        <v>60</v>
      </c>
      <c r="K102" s="18">
        <v>57</v>
      </c>
      <c r="L102" s="6">
        <f t="shared" si="153"/>
        <v>58.5</v>
      </c>
      <c r="M102" s="18">
        <v>57.5</v>
      </c>
      <c r="N102" s="18">
        <v>57</v>
      </c>
      <c r="O102" s="18">
        <v>54</v>
      </c>
      <c r="P102" s="7">
        <f t="shared" si="154"/>
        <v>55.5</v>
      </c>
      <c r="Q102" s="19">
        <v>62.5</v>
      </c>
      <c r="R102" s="19">
        <v>55</v>
      </c>
      <c r="S102" s="20">
        <v>64</v>
      </c>
      <c r="T102" s="8">
        <f t="shared" si="155"/>
        <v>60.5</v>
      </c>
      <c r="U102" s="18">
        <v>61.5</v>
      </c>
      <c r="V102" s="7">
        <v>61.5</v>
      </c>
      <c r="W102" s="18">
        <v>61</v>
      </c>
      <c r="X102" s="18">
        <v>58</v>
      </c>
      <c r="Y102" s="18">
        <v>55</v>
      </c>
      <c r="Z102" s="10">
        <f t="shared" si="156"/>
        <v>59.4</v>
      </c>
      <c r="AA102" s="18">
        <v>58.5</v>
      </c>
      <c r="AB102" s="18">
        <v>55</v>
      </c>
      <c r="AC102" s="18">
        <v>52</v>
      </c>
      <c r="AD102" s="18">
        <v>55</v>
      </c>
      <c r="AE102" s="6">
        <f t="shared" si="157"/>
        <v>54</v>
      </c>
      <c r="AF102" s="14">
        <f t="shared" si="158"/>
        <v>57.803703703703704</v>
      </c>
    </row>
    <row r="103" spans="1:32">
      <c r="A103" s="5"/>
      <c r="B103" s="30" t="s">
        <v>70</v>
      </c>
      <c r="C103" s="18">
        <v>60</v>
      </c>
      <c r="D103" s="37">
        <v>60</v>
      </c>
      <c r="E103" s="6">
        <f t="shared" si="151"/>
        <v>60</v>
      </c>
      <c r="F103" s="18">
        <v>59</v>
      </c>
      <c r="G103" s="18">
        <v>58.5</v>
      </c>
      <c r="H103" s="18">
        <v>57.5</v>
      </c>
      <c r="I103" s="6">
        <f t="shared" si="152"/>
        <v>58.333333333333336</v>
      </c>
      <c r="J103" s="18">
        <v>60.5</v>
      </c>
      <c r="K103" s="18">
        <v>58.5</v>
      </c>
      <c r="L103" s="6">
        <f t="shared" si="153"/>
        <v>59.5</v>
      </c>
      <c r="M103" s="18">
        <v>57.5</v>
      </c>
      <c r="N103" s="18">
        <v>58</v>
      </c>
      <c r="O103" s="18">
        <v>54</v>
      </c>
      <c r="P103" s="7">
        <f t="shared" si="154"/>
        <v>56</v>
      </c>
      <c r="Q103" s="19">
        <v>67.5</v>
      </c>
      <c r="R103" s="19">
        <v>60</v>
      </c>
      <c r="S103" s="20">
        <v>65</v>
      </c>
      <c r="T103" s="8">
        <f t="shared" si="155"/>
        <v>64.166666666666671</v>
      </c>
      <c r="U103" s="18">
        <v>61.5</v>
      </c>
      <c r="V103" s="7">
        <v>61</v>
      </c>
      <c r="W103" s="18">
        <v>61</v>
      </c>
      <c r="X103" s="18">
        <v>61</v>
      </c>
      <c r="Y103" s="18">
        <v>60</v>
      </c>
      <c r="Z103" s="10">
        <f t="shared" si="156"/>
        <v>60.9</v>
      </c>
      <c r="AA103" s="18">
        <v>62.5</v>
      </c>
      <c r="AB103" s="18">
        <v>55</v>
      </c>
      <c r="AC103" s="18">
        <v>52</v>
      </c>
      <c r="AD103" s="18">
        <v>55</v>
      </c>
      <c r="AE103" s="6">
        <f t="shared" si="157"/>
        <v>54</v>
      </c>
      <c r="AF103" s="14">
        <f t="shared" si="158"/>
        <v>59.211111111111123</v>
      </c>
    </row>
    <row r="104" spans="1:32">
      <c r="A104" s="5"/>
      <c r="B104" s="30" t="s">
        <v>71</v>
      </c>
      <c r="C104" s="18">
        <v>62.5</v>
      </c>
      <c r="D104" s="37">
        <v>62.5</v>
      </c>
      <c r="E104" s="6">
        <f t="shared" ref="E104" si="159">AVERAGE(C104:D104)</f>
        <v>62.5</v>
      </c>
      <c r="F104" s="18">
        <v>59</v>
      </c>
      <c r="G104" s="18">
        <v>59</v>
      </c>
      <c r="H104" s="18">
        <v>57.5</v>
      </c>
      <c r="I104" s="6">
        <f t="shared" ref="I104" si="160">AVERAGE(F104:H104)</f>
        <v>58.5</v>
      </c>
      <c r="J104" s="18">
        <v>60</v>
      </c>
      <c r="K104" s="18">
        <v>58.5</v>
      </c>
      <c r="L104" s="6">
        <f t="shared" ref="L104" si="161">AVERAGE(J104:K104)</f>
        <v>59.25</v>
      </c>
      <c r="M104" s="18">
        <v>57.5</v>
      </c>
      <c r="N104" s="18">
        <v>59</v>
      </c>
      <c r="O104" s="18">
        <v>57.5</v>
      </c>
      <c r="P104" s="7">
        <f t="shared" ref="P104" si="162">AVERAGE(N104:O104)</f>
        <v>58.25</v>
      </c>
      <c r="Q104" s="19">
        <v>67.5</v>
      </c>
      <c r="R104" s="19">
        <v>65</v>
      </c>
      <c r="S104" s="20">
        <v>65</v>
      </c>
      <c r="T104" s="8">
        <f t="shared" ref="T104" si="163">(S104+R104+Q104)/3</f>
        <v>65.833333333333329</v>
      </c>
      <c r="U104" s="18">
        <v>62.5</v>
      </c>
      <c r="V104" s="7">
        <v>61</v>
      </c>
      <c r="W104" s="18">
        <v>61</v>
      </c>
      <c r="X104" s="18">
        <v>61</v>
      </c>
      <c r="Y104" s="18">
        <v>60</v>
      </c>
      <c r="Z104" s="10">
        <f t="shared" ref="Z104" si="164">AVERAGE(U104:Y104)</f>
        <v>61.1</v>
      </c>
      <c r="AA104" s="18">
        <v>62.5</v>
      </c>
      <c r="AB104" s="18">
        <v>55</v>
      </c>
      <c r="AC104" s="18">
        <v>52</v>
      </c>
      <c r="AD104" s="18">
        <v>55</v>
      </c>
      <c r="AE104" s="6">
        <f t="shared" ref="AE104" si="165">AVERAGE(AB104:AD104)</f>
        <v>54</v>
      </c>
      <c r="AF104" s="14">
        <f t="shared" ref="AF104" si="166">(C104+I104+L104+M104+P104+T104+Z104+AA104+AE104)/9</f>
        <v>59.937037037037044</v>
      </c>
    </row>
    <row r="105" spans="1:32" ht="56.25">
      <c r="A105" s="12" t="s">
        <v>41</v>
      </c>
      <c r="B105" s="13" t="s">
        <v>31</v>
      </c>
      <c r="C105" s="2">
        <f>C100*100/C104-100</f>
        <v>-8</v>
      </c>
      <c r="D105" s="2">
        <f t="shared" ref="D105:AF105" si="167">D100*100/D104-100</f>
        <v>-7.2000000000000028</v>
      </c>
      <c r="E105" s="2">
        <f t="shared" si="167"/>
        <v>-7.5999999999999943</v>
      </c>
      <c r="F105" s="2">
        <f t="shared" si="167"/>
        <v>-11.016949152542367</v>
      </c>
      <c r="G105" s="2">
        <f t="shared" si="167"/>
        <v>-8.4745762711864359</v>
      </c>
      <c r="H105" s="2">
        <f t="shared" si="167"/>
        <v>-6.0869565217391255</v>
      </c>
      <c r="I105" s="2">
        <f t="shared" si="167"/>
        <v>-8.5470085470085451</v>
      </c>
      <c r="J105" s="2">
        <f t="shared" si="167"/>
        <v>-8.3333333333333286</v>
      </c>
      <c r="K105" s="2">
        <f t="shared" si="167"/>
        <v>-6.8376068376068417</v>
      </c>
      <c r="L105" s="2">
        <f t="shared" si="167"/>
        <v>-7.5949367088607573</v>
      </c>
      <c r="M105" s="2">
        <f t="shared" si="167"/>
        <v>0</v>
      </c>
      <c r="N105" s="2">
        <f t="shared" si="167"/>
        <v>-10.169491525423723</v>
      </c>
      <c r="O105" s="2">
        <f t="shared" si="167"/>
        <v>-11.304347826086953</v>
      </c>
      <c r="P105" s="2">
        <f t="shared" si="167"/>
        <v>-10.72961373390558</v>
      </c>
      <c r="Q105" s="2">
        <f t="shared" si="167"/>
        <v>-11.111111111111114</v>
      </c>
      <c r="R105" s="2">
        <f t="shared" si="167"/>
        <v>-15.384615384615387</v>
      </c>
      <c r="S105" s="2">
        <f t="shared" si="167"/>
        <v>-15.384615384615387</v>
      </c>
      <c r="T105" s="2">
        <f t="shared" si="167"/>
        <v>-13.924050632911388</v>
      </c>
      <c r="U105" s="2">
        <f t="shared" si="167"/>
        <v>-8</v>
      </c>
      <c r="V105" s="2">
        <f t="shared" si="167"/>
        <v>-9.8360655737704974</v>
      </c>
      <c r="W105" s="2">
        <f t="shared" si="167"/>
        <v>-5.7377049180327901</v>
      </c>
      <c r="X105" s="2">
        <f t="shared" si="167"/>
        <v>-9.8360655737704974</v>
      </c>
      <c r="Y105" s="2">
        <f t="shared" si="167"/>
        <v>-12.5</v>
      </c>
      <c r="Z105" s="2">
        <f t="shared" si="167"/>
        <v>-9.165302782324062</v>
      </c>
      <c r="AA105" s="2">
        <f t="shared" si="167"/>
        <v>-6.4000000000000057</v>
      </c>
      <c r="AB105" s="2">
        <f t="shared" si="167"/>
        <v>0</v>
      </c>
      <c r="AC105" s="2">
        <f t="shared" si="167"/>
        <v>0</v>
      </c>
      <c r="AD105" s="2">
        <f t="shared" si="167"/>
        <v>0</v>
      </c>
      <c r="AE105" s="2">
        <f t="shared" si="167"/>
        <v>0</v>
      </c>
      <c r="AF105" s="2">
        <f t="shared" si="167"/>
        <v>-7.325588580609292</v>
      </c>
    </row>
    <row r="106" spans="1:32">
      <c r="A106" s="5"/>
      <c r="B106" s="30" t="s">
        <v>62</v>
      </c>
      <c r="C106" s="18">
        <v>137.5</v>
      </c>
      <c r="D106" s="37">
        <v>140</v>
      </c>
      <c r="E106" s="6">
        <f t="shared" ref="E106:E113" si="168">AVERAGE(C106:D106)</f>
        <v>138.75</v>
      </c>
      <c r="F106" s="18">
        <v>132.5</v>
      </c>
      <c r="G106" s="18">
        <v>137</v>
      </c>
      <c r="H106" s="18">
        <v>132.5</v>
      </c>
      <c r="I106" s="6">
        <f t="shared" ref="I106:I113" si="169">AVERAGE(F106:H106)</f>
        <v>134</v>
      </c>
      <c r="J106" s="18">
        <v>145</v>
      </c>
      <c r="K106" s="18">
        <v>135</v>
      </c>
      <c r="L106" s="6">
        <f t="shared" ref="L106:L113" si="170">AVERAGE(J106:K106)</f>
        <v>140</v>
      </c>
      <c r="M106" s="18">
        <v>125</v>
      </c>
      <c r="N106" s="18">
        <v>129</v>
      </c>
      <c r="O106" s="18">
        <v>110</v>
      </c>
      <c r="P106" s="7">
        <f t="shared" ref="P106:P113" si="171">AVERAGE(N106:O106)</f>
        <v>119.5</v>
      </c>
      <c r="Q106" s="21">
        <v>125</v>
      </c>
      <c r="R106" s="21">
        <v>120</v>
      </c>
      <c r="S106" s="23">
        <v>130</v>
      </c>
      <c r="T106" s="8">
        <f t="shared" ref="T106:T113" si="172">(S106+R106+Q106)/3</f>
        <v>125</v>
      </c>
      <c r="U106" s="18">
        <v>120</v>
      </c>
      <c r="V106" s="7">
        <v>120</v>
      </c>
      <c r="W106" s="18">
        <v>115</v>
      </c>
      <c r="X106" s="18">
        <v>135</v>
      </c>
      <c r="Y106" s="18">
        <v>125</v>
      </c>
      <c r="Z106" s="10">
        <f t="shared" ref="Z106:Z113" si="173">AVERAGE(U106:Y106)</f>
        <v>123</v>
      </c>
      <c r="AA106" s="18">
        <v>135</v>
      </c>
      <c r="AB106" s="18">
        <v>120</v>
      </c>
      <c r="AC106" s="18">
        <v>120</v>
      </c>
      <c r="AD106" s="18">
        <v>130</v>
      </c>
      <c r="AE106" s="6">
        <f t="shared" ref="AE106:AE113" si="174">AVERAGE(AB106:AD106)</f>
        <v>123.33333333333333</v>
      </c>
      <c r="AF106" s="14">
        <f t="shared" ref="AF106:AF113" si="175">(E106+I106+L106+M106+P106+T106+Z106+AA106+AE106)/9</f>
        <v>129.28703703703704</v>
      </c>
    </row>
    <row r="107" spans="1:32">
      <c r="A107" s="5"/>
      <c r="B107" s="30" t="s">
        <v>63</v>
      </c>
      <c r="C107" s="18">
        <v>137.5</v>
      </c>
      <c r="D107" s="37">
        <v>140</v>
      </c>
      <c r="E107" s="6">
        <f t="shared" si="168"/>
        <v>138.75</v>
      </c>
      <c r="F107" s="18">
        <v>132.5</v>
      </c>
      <c r="G107" s="18">
        <v>135</v>
      </c>
      <c r="H107" s="18">
        <v>132.5</v>
      </c>
      <c r="I107" s="6">
        <f t="shared" si="169"/>
        <v>133.33333333333334</v>
      </c>
      <c r="J107" s="18">
        <v>135</v>
      </c>
      <c r="K107" s="18">
        <v>135</v>
      </c>
      <c r="L107" s="6">
        <f t="shared" si="170"/>
        <v>135</v>
      </c>
      <c r="M107" s="18">
        <v>125</v>
      </c>
      <c r="N107" s="18">
        <v>129</v>
      </c>
      <c r="O107" s="18">
        <v>105.5</v>
      </c>
      <c r="P107" s="7">
        <f t="shared" si="171"/>
        <v>117.25</v>
      </c>
      <c r="Q107" s="21">
        <v>125</v>
      </c>
      <c r="R107" s="21">
        <v>125</v>
      </c>
      <c r="S107" s="23">
        <v>135</v>
      </c>
      <c r="T107" s="8">
        <f t="shared" si="172"/>
        <v>128.33333333333334</v>
      </c>
      <c r="U107" s="18">
        <v>125</v>
      </c>
      <c r="V107" s="7">
        <v>120</v>
      </c>
      <c r="W107" s="18">
        <v>115</v>
      </c>
      <c r="X107" s="18">
        <v>135</v>
      </c>
      <c r="Y107" s="18">
        <v>125</v>
      </c>
      <c r="Z107" s="10">
        <f t="shared" si="173"/>
        <v>124</v>
      </c>
      <c r="AA107" s="18">
        <v>135</v>
      </c>
      <c r="AB107" s="18">
        <v>120</v>
      </c>
      <c r="AC107" s="18">
        <v>120</v>
      </c>
      <c r="AD107" s="18">
        <v>130</v>
      </c>
      <c r="AE107" s="6">
        <f t="shared" si="174"/>
        <v>123.33333333333333</v>
      </c>
      <c r="AF107" s="14">
        <f t="shared" si="175"/>
        <v>128.88888888888889</v>
      </c>
    </row>
    <row r="108" spans="1:32">
      <c r="A108" s="5"/>
      <c r="B108" s="30" t="s">
        <v>64</v>
      </c>
      <c r="C108" s="18">
        <v>132.5</v>
      </c>
      <c r="D108" s="37">
        <v>135</v>
      </c>
      <c r="E108" s="6">
        <f t="shared" si="168"/>
        <v>133.75</v>
      </c>
      <c r="F108" s="18">
        <v>132.5</v>
      </c>
      <c r="G108" s="18">
        <v>135</v>
      </c>
      <c r="H108" s="18">
        <v>132.5</v>
      </c>
      <c r="I108" s="6">
        <f t="shared" si="169"/>
        <v>133.33333333333334</v>
      </c>
      <c r="J108" s="18">
        <v>135</v>
      </c>
      <c r="K108" s="18">
        <v>132.5</v>
      </c>
      <c r="L108" s="6">
        <f t="shared" si="170"/>
        <v>133.75</v>
      </c>
      <c r="M108" s="18">
        <v>130</v>
      </c>
      <c r="N108" s="18">
        <v>131</v>
      </c>
      <c r="O108" s="18">
        <v>105.5</v>
      </c>
      <c r="P108" s="7">
        <f t="shared" si="171"/>
        <v>118.25</v>
      </c>
      <c r="Q108" s="21">
        <v>135</v>
      </c>
      <c r="R108" s="21">
        <v>125</v>
      </c>
      <c r="S108" s="23">
        <v>135</v>
      </c>
      <c r="T108" s="8">
        <f t="shared" si="172"/>
        <v>131.66666666666666</v>
      </c>
      <c r="U108" s="18">
        <v>130</v>
      </c>
      <c r="V108" s="7">
        <v>125</v>
      </c>
      <c r="W108" s="18">
        <v>125</v>
      </c>
      <c r="X108" s="18">
        <v>135</v>
      </c>
      <c r="Y108" s="18">
        <v>135</v>
      </c>
      <c r="Z108" s="10">
        <f t="shared" si="173"/>
        <v>130</v>
      </c>
      <c r="AA108" s="18">
        <v>135</v>
      </c>
      <c r="AB108" s="18">
        <v>120</v>
      </c>
      <c r="AC108" s="18">
        <v>120</v>
      </c>
      <c r="AD108" s="18">
        <v>130</v>
      </c>
      <c r="AE108" s="6">
        <f t="shared" si="174"/>
        <v>123.33333333333333</v>
      </c>
      <c r="AF108" s="14">
        <f t="shared" si="175"/>
        <v>129.89814814814815</v>
      </c>
    </row>
    <row r="109" spans="1:32">
      <c r="A109" s="5"/>
      <c r="B109" s="30" t="s">
        <v>65</v>
      </c>
      <c r="C109" s="18">
        <v>132.5</v>
      </c>
      <c r="D109" s="37">
        <v>137.5</v>
      </c>
      <c r="E109" s="6">
        <f t="shared" si="168"/>
        <v>135</v>
      </c>
      <c r="F109" s="18">
        <v>132.5</v>
      </c>
      <c r="G109" s="18">
        <v>135</v>
      </c>
      <c r="H109" s="18">
        <v>132.5</v>
      </c>
      <c r="I109" s="6">
        <f t="shared" si="169"/>
        <v>133.33333333333334</v>
      </c>
      <c r="J109" s="18">
        <v>135</v>
      </c>
      <c r="K109" s="18">
        <v>132.5</v>
      </c>
      <c r="L109" s="6">
        <f t="shared" si="170"/>
        <v>133.75</v>
      </c>
      <c r="M109" s="18">
        <v>130</v>
      </c>
      <c r="N109" s="18">
        <v>131</v>
      </c>
      <c r="O109" s="18">
        <v>105.5</v>
      </c>
      <c r="P109" s="7">
        <f t="shared" si="171"/>
        <v>118.25</v>
      </c>
      <c r="Q109" s="21">
        <v>135</v>
      </c>
      <c r="R109" s="21">
        <v>125</v>
      </c>
      <c r="S109" s="23">
        <v>135</v>
      </c>
      <c r="T109" s="8">
        <f t="shared" si="172"/>
        <v>131.66666666666666</v>
      </c>
      <c r="U109" s="18">
        <v>130</v>
      </c>
      <c r="V109" s="7">
        <v>140</v>
      </c>
      <c r="W109" s="18">
        <v>125</v>
      </c>
      <c r="X109" s="18">
        <v>135</v>
      </c>
      <c r="Y109" s="18">
        <v>135</v>
      </c>
      <c r="Z109" s="10">
        <f t="shared" si="173"/>
        <v>133</v>
      </c>
      <c r="AA109" s="18">
        <v>135</v>
      </c>
      <c r="AB109" s="18">
        <v>120</v>
      </c>
      <c r="AC109" s="18">
        <v>120</v>
      </c>
      <c r="AD109" s="18">
        <v>130</v>
      </c>
      <c r="AE109" s="6">
        <f t="shared" si="174"/>
        <v>123.33333333333333</v>
      </c>
      <c r="AF109" s="14">
        <f t="shared" si="175"/>
        <v>130.37037037037035</v>
      </c>
    </row>
    <row r="110" spans="1:32">
      <c r="A110" s="5"/>
      <c r="B110" s="30" t="s">
        <v>66</v>
      </c>
      <c r="C110" s="18">
        <v>132.5</v>
      </c>
      <c r="D110" s="37">
        <v>137.5</v>
      </c>
      <c r="E110" s="6">
        <f t="shared" si="168"/>
        <v>135</v>
      </c>
      <c r="F110" s="18">
        <v>127.5</v>
      </c>
      <c r="G110" s="18">
        <v>135</v>
      </c>
      <c r="H110" s="18">
        <v>132.5</v>
      </c>
      <c r="I110" s="6">
        <f t="shared" si="169"/>
        <v>131.66666666666666</v>
      </c>
      <c r="J110" s="18">
        <v>135</v>
      </c>
      <c r="K110" s="18">
        <v>132.5</v>
      </c>
      <c r="L110" s="6">
        <f t="shared" si="170"/>
        <v>133.75</v>
      </c>
      <c r="M110" s="18">
        <v>130</v>
      </c>
      <c r="N110" s="18">
        <v>131</v>
      </c>
      <c r="O110" s="18">
        <v>103.5</v>
      </c>
      <c r="P110" s="7">
        <f t="shared" si="171"/>
        <v>117.25</v>
      </c>
      <c r="Q110" s="21">
        <v>135</v>
      </c>
      <c r="R110" s="21">
        <v>130</v>
      </c>
      <c r="S110" s="23">
        <v>135</v>
      </c>
      <c r="T110" s="8">
        <f t="shared" si="172"/>
        <v>133.33333333333334</v>
      </c>
      <c r="U110" s="18">
        <v>130</v>
      </c>
      <c r="V110" s="7">
        <v>140</v>
      </c>
      <c r="W110" s="18">
        <v>125</v>
      </c>
      <c r="X110" s="18">
        <v>135</v>
      </c>
      <c r="Y110" s="18">
        <v>135</v>
      </c>
      <c r="Z110" s="10">
        <f t="shared" si="173"/>
        <v>133</v>
      </c>
      <c r="AA110" s="18">
        <v>135</v>
      </c>
      <c r="AB110" s="18">
        <v>120</v>
      </c>
      <c r="AC110" s="18">
        <v>120</v>
      </c>
      <c r="AD110" s="18">
        <v>130</v>
      </c>
      <c r="AE110" s="6">
        <f t="shared" si="174"/>
        <v>123.33333333333333</v>
      </c>
      <c r="AF110" s="14">
        <f t="shared" si="175"/>
        <v>130.25925925925924</v>
      </c>
    </row>
    <row r="111" spans="1:32">
      <c r="A111" s="5"/>
      <c r="B111" s="30" t="s">
        <v>67</v>
      </c>
      <c r="C111" s="18">
        <v>132.5</v>
      </c>
      <c r="D111" s="37">
        <v>137.5</v>
      </c>
      <c r="E111" s="6">
        <f t="shared" si="168"/>
        <v>135</v>
      </c>
      <c r="F111" s="18">
        <v>127.5</v>
      </c>
      <c r="G111" s="18">
        <v>135</v>
      </c>
      <c r="H111" s="18">
        <v>135</v>
      </c>
      <c r="I111" s="6">
        <f t="shared" si="169"/>
        <v>132.5</v>
      </c>
      <c r="J111" s="18">
        <v>135</v>
      </c>
      <c r="K111" s="18">
        <v>132.5</v>
      </c>
      <c r="L111" s="6">
        <f t="shared" si="170"/>
        <v>133.75</v>
      </c>
      <c r="M111" s="18">
        <v>130</v>
      </c>
      <c r="N111" s="18">
        <v>131</v>
      </c>
      <c r="O111" s="18">
        <v>101</v>
      </c>
      <c r="P111" s="7">
        <f t="shared" si="171"/>
        <v>116</v>
      </c>
      <c r="Q111" s="21">
        <v>135</v>
      </c>
      <c r="R111" s="21">
        <v>130</v>
      </c>
      <c r="S111" s="23">
        <v>135</v>
      </c>
      <c r="T111" s="8">
        <f t="shared" si="172"/>
        <v>133.33333333333334</v>
      </c>
      <c r="U111" s="18">
        <v>130</v>
      </c>
      <c r="V111" s="7">
        <v>140</v>
      </c>
      <c r="W111" s="18">
        <v>125</v>
      </c>
      <c r="X111" s="18">
        <v>135</v>
      </c>
      <c r="Y111" s="18">
        <v>135</v>
      </c>
      <c r="Z111" s="10">
        <f t="shared" si="173"/>
        <v>133</v>
      </c>
      <c r="AA111" s="18">
        <v>140</v>
      </c>
      <c r="AB111" s="18">
        <v>125</v>
      </c>
      <c r="AC111" s="18">
        <v>120</v>
      </c>
      <c r="AD111" s="18">
        <v>130</v>
      </c>
      <c r="AE111" s="6">
        <f t="shared" si="174"/>
        <v>125</v>
      </c>
      <c r="AF111" s="14">
        <f t="shared" si="175"/>
        <v>130.95370370370372</v>
      </c>
    </row>
    <row r="112" spans="1:32">
      <c r="A112" s="5"/>
      <c r="B112" s="30" t="s">
        <v>69</v>
      </c>
      <c r="C112" s="18">
        <v>135</v>
      </c>
      <c r="D112" s="37">
        <v>137.5</v>
      </c>
      <c r="E112" s="6">
        <f t="shared" si="168"/>
        <v>136.25</v>
      </c>
      <c r="F112" s="18">
        <v>127.5</v>
      </c>
      <c r="G112" s="18">
        <v>135</v>
      </c>
      <c r="H112" s="18">
        <v>135</v>
      </c>
      <c r="I112" s="6">
        <f t="shared" si="169"/>
        <v>132.5</v>
      </c>
      <c r="J112" s="18">
        <v>147.5</v>
      </c>
      <c r="K112" s="18">
        <v>138.5</v>
      </c>
      <c r="L112" s="6">
        <f t="shared" si="170"/>
        <v>143</v>
      </c>
      <c r="M112" s="18">
        <v>130</v>
      </c>
      <c r="N112" s="18">
        <v>131</v>
      </c>
      <c r="O112" s="18">
        <v>102.5</v>
      </c>
      <c r="P112" s="7">
        <f t="shared" si="171"/>
        <v>116.75</v>
      </c>
      <c r="Q112" s="21">
        <v>135</v>
      </c>
      <c r="R112" s="21">
        <v>130</v>
      </c>
      <c r="S112" s="23">
        <v>135</v>
      </c>
      <c r="T112" s="8">
        <f t="shared" si="172"/>
        <v>133.33333333333334</v>
      </c>
      <c r="U112" s="18">
        <v>130</v>
      </c>
      <c r="V112" s="7">
        <v>147.5</v>
      </c>
      <c r="W112" s="18">
        <v>135</v>
      </c>
      <c r="X112" s="18">
        <v>135</v>
      </c>
      <c r="Y112" s="18">
        <v>135</v>
      </c>
      <c r="Z112" s="10">
        <f t="shared" si="173"/>
        <v>136.5</v>
      </c>
      <c r="AA112" s="18">
        <v>140</v>
      </c>
      <c r="AB112" s="18">
        <v>125</v>
      </c>
      <c r="AC112" s="18">
        <v>120</v>
      </c>
      <c r="AD112" s="18">
        <v>130</v>
      </c>
      <c r="AE112" s="6">
        <f t="shared" si="174"/>
        <v>125</v>
      </c>
      <c r="AF112" s="14">
        <f t="shared" si="175"/>
        <v>132.59259259259261</v>
      </c>
    </row>
    <row r="113" spans="1:32">
      <c r="A113" s="5"/>
      <c r="B113" s="30" t="s">
        <v>70</v>
      </c>
      <c r="C113" s="18">
        <v>135</v>
      </c>
      <c r="D113" s="37">
        <v>140</v>
      </c>
      <c r="E113" s="6">
        <f t="shared" si="168"/>
        <v>137.5</v>
      </c>
      <c r="F113" s="18">
        <v>140</v>
      </c>
      <c r="G113" s="18">
        <v>135</v>
      </c>
      <c r="H113" s="18">
        <v>139</v>
      </c>
      <c r="I113" s="6">
        <f t="shared" si="169"/>
        <v>138</v>
      </c>
      <c r="J113" s="18">
        <v>147.5</v>
      </c>
      <c r="K113" s="18">
        <v>138.5</v>
      </c>
      <c r="L113" s="6">
        <f t="shared" si="170"/>
        <v>143</v>
      </c>
      <c r="M113" s="18">
        <v>130</v>
      </c>
      <c r="N113" s="18">
        <v>131</v>
      </c>
      <c r="O113" s="18">
        <v>102.5</v>
      </c>
      <c r="P113" s="7">
        <f t="shared" si="171"/>
        <v>116.75</v>
      </c>
      <c r="Q113" s="21">
        <v>135</v>
      </c>
      <c r="R113" s="21">
        <v>130</v>
      </c>
      <c r="S113" s="23">
        <v>135</v>
      </c>
      <c r="T113" s="8">
        <f t="shared" si="172"/>
        <v>133.33333333333334</v>
      </c>
      <c r="U113" s="18">
        <v>130</v>
      </c>
      <c r="V113" s="7">
        <v>147.5</v>
      </c>
      <c r="W113" s="18">
        <v>135</v>
      </c>
      <c r="X113" s="18">
        <v>135</v>
      </c>
      <c r="Y113" s="18">
        <v>135</v>
      </c>
      <c r="Z113" s="10">
        <f t="shared" si="173"/>
        <v>136.5</v>
      </c>
      <c r="AA113" s="18">
        <v>140</v>
      </c>
      <c r="AB113" s="18">
        <v>125</v>
      </c>
      <c r="AC113" s="18">
        <v>120</v>
      </c>
      <c r="AD113" s="18">
        <v>130</v>
      </c>
      <c r="AE113" s="6">
        <f t="shared" si="174"/>
        <v>125</v>
      </c>
      <c r="AF113" s="14">
        <f t="shared" si="175"/>
        <v>133.34259259259261</v>
      </c>
    </row>
    <row r="114" spans="1:32">
      <c r="A114" s="5"/>
      <c r="B114" s="30" t="s">
        <v>71</v>
      </c>
      <c r="C114" s="18">
        <v>135</v>
      </c>
      <c r="D114" s="37">
        <v>145</v>
      </c>
      <c r="E114" s="6">
        <f t="shared" ref="E114" si="176">AVERAGE(C114:D114)</f>
        <v>140</v>
      </c>
      <c r="F114" s="18">
        <v>140</v>
      </c>
      <c r="G114" s="18">
        <v>135</v>
      </c>
      <c r="H114" s="18">
        <v>139</v>
      </c>
      <c r="I114" s="6">
        <f t="shared" ref="I114" si="177">AVERAGE(F114:H114)</f>
        <v>138</v>
      </c>
      <c r="J114" s="18">
        <v>147.5</v>
      </c>
      <c r="K114" s="18">
        <v>138.5</v>
      </c>
      <c r="L114" s="6">
        <f t="shared" ref="L114" si="178">AVERAGE(J114:K114)</f>
        <v>143</v>
      </c>
      <c r="M114" s="18">
        <v>140</v>
      </c>
      <c r="N114" s="18">
        <v>131</v>
      </c>
      <c r="O114" s="18">
        <v>105</v>
      </c>
      <c r="P114" s="7">
        <f t="shared" ref="P114" si="179">AVERAGE(N114:O114)</f>
        <v>118</v>
      </c>
      <c r="Q114" s="21">
        <v>135</v>
      </c>
      <c r="R114" s="21">
        <v>140</v>
      </c>
      <c r="S114" s="23">
        <v>135</v>
      </c>
      <c r="T114" s="8">
        <f t="shared" ref="T114" si="180">(S114+R114+Q114)/3</f>
        <v>136.66666666666666</v>
      </c>
      <c r="U114" s="18">
        <v>130</v>
      </c>
      <c r="V114" s="7">
        <v>147.5</v>
      </c>
      <c r="W114" s="18">
        <v>135</v>
      </c>
      <c r="X114" s="18">
        <v>135</v>
      </c>
      <c r="Y114" s="18">
        <v>135</v>
      </c>
      <c r="Z114" s="10">
        <f t="shared" ref="Z114" si="181">AVERAGE(U114:Y114)</f>
        <v>136.5</v>
      </c>
      <c r="AA114" s="18">
        <v>140</v>
      </c>
      <c r="AB114" s="18">
        <v>125</v>
      </c>
      <c r="AC114" s="18">
        <v>120</v>
      </c>
      <c r="AD114" s="18">
        <v>130</v>
      </c>
      <c r="AE114" s="6">
        <f t="shared" ref="AE114" si="182">AVERAGE(AB114:AD114)</f>
        <v>125</v>
      </c>
      <c r="AF114" s="14">
        <f t="shared" ref="AF114" si="183">(E114+I114+L114+M114+P114+T114+Z114+AA114+AE114)/9</f>
        <v>135.24074074074073</v>
      </c>
    </row>
    <row r="115" spans="1:32" ht="56.25">
      <c r="A115" s="12" t="s">
        <v>42</v>
      </c>
      <c r="B115" s="13" t="s">
        <v>31</v>
      </c>
      <c r="C115" s="2">
        <f>C110*100/C114-100</f>
        <v>-1.8518518518518476</v>
      </c>
      <c r="D115" s="2">
        <f t="shared" ref="D115:AF115" si="184">D110*100/D114-100</f>
        <v>-5.1724137931034448</v>
      </c>
      <c r="E115" s="2">
        <f t="shared" si="184"/>
        <v>-3.5714285714285694</v>
      </c>
      <c r="F115" s="2">
        <f t="shared" si="184"/>
        <v>-8.9285714285714306</v>
      </c>
      <c r="G115" s="2">
        <f t="shared" si="184"/>
        <v>0</v>
      </c>
      <c r="H115" s="2">
        <f t="shared" si="184"/>
        <v>-4.6762589928057565</v>
      </c>
      <c r="I115" s="2">
        <f t="shared" si="184"/>
        <v>-4.5893719806763329</v>
      </c>
      <c r="J115" s="2">
        <f t="shared" si="184"/>
        <v>-8.4745762711864359</v>
      </c>
      <c r="K115" s="2">
        <f t="shared" si="184"/>
        <v>-4.3321299638989217</v>
      </c>
      <c r="L115" s="2">
        <f t="shared" si="184"/>
        <v>-6.4685314685314665</v>
      </c>
      <c r="M115" s="2">
        <f t="shared" si="184"/>
        <v>-7.1428571428571388</v>
      </c>
      <c r="N115" s="2">
        <f t="shared" si="184"/>
        <v>0</v>
      </c>
      <c r="O115" s="2">
        <f t="shared" si="184"/>
        <v>-1.4285714285714306</v>
      </c>
      <c r="P115" s="2">
        <f t="shared" si="184"/>
        <v>-0.63559322033898979</v>
      </c>
      <c r="Q115" s="2">
        <f t="shared" si="184"/>
        <v>0</v>
      </c>
      <c r="R115" s="2">
        <f t="shared" si="184"/>
        <v>-7.1428571428571388</v>
      </c>
      <c r="S115" s="2">
        <f t="shared" si="184"/>
        <v>0</v>
      </c>
      <c r="T115" s="2">
        <f t="shared" si="184"/>
        <v>-2.4390243902438868</v>
      </c>
      <c r="U115" s="2">
        <f t="shared" si="184"/>
        <v>0</v>
      </c>
      <c r="V115" s="2">
        <f t="shared" si="184"/>
        <v>-5.0847457627118615</v>
      </c>
      <c r="W115" s="2">
        <f t="shared" si="184"/>
        <v>-7.4074074074074048</v>
      </c>
      <c r="X115" s="2">
        <f t="shared" si="184"/>
        <v>0</v>
      </c>
      <c r="Y115" s="2">
        <f t="shared" si="184"/>
        <v>0</v>
      </c>
      <c r="Z115" s="2">
        <f t="shared" si="184"/>
        <v>-2.5641025641025692</v>
      </c>
      <c r="AA115" s="2">
        <f t="shared" si="184"/>
        <v>-3.5714285714285694</v>
      </c>
      <c r="AB115" s="2">
        <f t="shared" si="184"/>
        <v>-4</v>
      </c>
      <c r="AC115" s="2">
        <f t="shared" si="184"/>
        <v>0</v>
      </c>
      <c r="AD115" s="2">
        <f t="shared" si="184"/>
        <v>0</v>
      </c>
      <c r="AE115" s="2">
        <f t="shared" si="184"/>
        <v>-1.3333333333333428</v>
      </c>
      <c r="AF115" s="2">
        <f t="shared" si="184"/>
        <v>-3.6834177735177462</v>
      </c>
    </row>
    <row r="116" spans="1:32">
      <c r="A116" s="5"/>
      <c r="B116" s="30" t="s">
        <v>62</v>
      </c>
      <c r="C116" s="18">
        <v>400</v>
      </c>
      <c r="D116" s="37">
        <v>425</v>
      </c>
      <c r="E116" s="6">
        <f t="shared" ref="E116:E123" si="185">AVERAGE(C116:D116)</f>
        <v>412.5</v>
      </c>
      <c r="F116" s="18">
        <v>395</v>
      </c>
      <c r="G116" s="18">
        <v>410</v>
      </c>
      <c r="H116" s="18">
        <v>365</v>
      </c>
      <c r="I116" s="6">
        <f t="shared" ref="I116:I123" si="186">AVERAGE(F116:H116)</f>
        <v>390</v>
      </c>
      <c r="J116" s="18">
        <v>410</v>
      </c>
      <c r="K116" s="18">
        <v>400</v>
      </c>
      <c r="L116" s="6">
        <f t="shared" ref="L116:L123" si="187">AVERAGE(J116:K116)</f>
        <v>405</v>
      </c>
      <c r="M116" s="18">
        <v>395</v>
      </c>
      <c r="N116" s="18">
        <v>445</v>
      </c>
      <c r="O116" s="18">
        <v>385</v>
      </c>
      <c r="P116" s="7">
        <f t="shared" ref="P116:P123" si="188">AVERAGE(N116:O116)</f>
        <v>415</v>
      </c>
      <c r="Q116" s="21">
        <v>450</v>
      </c>
      <c r="R116" s="21">
        <v>400</v>
      </c>
      <c r="S116" s="21">
        <v>450</v>
      </c>
      <c r="T116" s="8">
        <f t="shared" ref="T116:T123" si="189">(S116+R116+Q116)/3</f>
        <v>433.33333333333331</v>
      </c>
      <c r="U116" s="18">
        <v>445</v>
      </c>
      <c r="V116" s="7">
        <v>420</v>
      </c>
      <c r="W116" s="18">
        <v>450</v>
      </c>
      <c r="X116" s="18">
        <v>450</v>
      </c>
      <c r="Y116" s="18">
        <v>440</v>
      </c>
      <c r="Z116" s="10">
        <f t="shared" ref="Z116:Z123" si="190">AVERAGE(U116:Y116)</f>
        <v>441</v>
      </c>
      <c r="AA116" s="24">
        <v>445</v>
      </c>
      <c r="AB116" s="18">
        <v>440</v>
      </c>
      <c r="AC116" s="18">
        <v>430</v>
      </c>
      <c r="AD116" s="18">
        <v>450</v>
      </c>
      <c r="AE116" s="6">
        <f t="shared" ref="AE116:AE123" si="191">AVERAGE(AB116:AD116)</f>
        <v>440</v>
      </c>
      <c r="AF116" s="14">
        <f t="shared" ref="AF116:AF123" si="192">(C116+I116+L116+M116+P116+T116+Z116+AA116+AE116)/9</f>
        <v>418.2592592592593</v>
      </c>
    </row>
    <row r="117" spans="1:32">
      <c r="A117" s="5"/>
      <c r="B117" s="30" t="s">
        <v>63</v>
      </c>
      <c r="C117" s="18">
        <v>380</v>
      </c>
      <c r="D117" s="37">
        <v>420</v>
      </c>
      <c r="E117" s="6">
        <f t="shared" si="185"/>
        <v>400</v>
      </c>
      <c r="F117" s="18">
        <v>395</v>
      </c>
      <c r="G117" s="18">
        <v>425</v>
      </c>
      <c r="H117" s="18">
        <v>365</v>
      </c>
      <c r="I117" s="6">
        <f t="shared" si="186"/>
        <v>395</v>
      </c>
      <c r="J117" s="18">
        <v>410</v>
      </c>
      <c r="K117" s="18">
        <v>415</v>
      </c>
      <c r="L117" s="6">
        <f t="shared" si="187"/>
        <v>412.5</v>
      </c>
      <c r="M117" s="18">
        <v>395</v>
      </c>
      <c r="N117" s="18">
        <v>445</v>
      </c>
      <c r="O117" s="18">
        <v>380</v>
      </c>
      <c r="P117" s="7">
        <f t="shared" si="188"/>
        <v>412.5</v>
      </c>
      <c r="Q117" s="21">
        <v>450</v>
      </c>
      <c r="R117" s="21">
        <v>400</v>
      </c>
      <c r="S117" s="21">
        <v>420</v>
      </c>
      <c r="T117" s="8">
        <f t="shared" si="189"/>
        <v>423.33333333333331</v>
      </c>
      <c r="U117" s="18">
        <v>445</v>
      </c>
      <c r="V117" s="7">
        <v>420</v>
      </c>
      <c r="W117" s="18">
        <v>450</v>
      </c>
      <c r="X117" s="18">
        <v>450</v>
      </c>
      <c r="Y117" s="18">
        <v>440</v>
      </c>
      <c r="Z117" s="10">
        <f t="shared" si="190"/>
        <v>441</v>
      </c>
      <c r="AA117" s="24">
        <v>445</v>
      </c>
      <c r="AB117" s="18">
        <v>420</v>
      </c>
      <c r="AC117" s="18">
        <v>430</v>
      </c>
      <c r="AD117" s="18">
        <v>450</v>
      </c>
      <c r="AE117" s="6">
        <f t="shared" si="191"/>
        <v>433.33333333333331</v>
      </c>
      <c r="AF117" s="14">
        <f t="shared" si="192"/>
        <v>415.2962962962963</v>
      </c>
    </row>
    <row r="118" spans="1:32">
      <c r="A118" s="5"/>
      <c r="B118" s="30" t="s">
        <v>64</v>
      </c>
      <c r="C118" s="18">
        <v>420</v>
      </c>
      <c r="D118" s="37">
        <v>445</v>
      </c>
      <c r="E118" s="6">
        <f t="shared" si="185"/>
        <v>432.5</v>
      </c>
      <c r="F118" s="18">
        <v>410</v>
      </c>
      <c r="G118" s="18">
        <v>445</v>
      </c>
      <c r="H118" s="18">
        <v>400</v>
      </c>
      <c r="I118" s="6">
        <f t="shared" si="186"/>
        <v>418.33333333333331</v>
      </c>
      <c r="J118" s="18">
        <v>425</v>
      </c>
      <c r="K118" s="18">
        <v>425</v>
      </c>
      <c r="L118" s="6">
        <f t="shared" si="187"/>
        <v>425</v>
      </c>
      <c r="M118" s="18">
        <v>395</v>
      </c>
      <c r="N118" s="18">
        <v>445</v>
      </c>
      <c r="O118" s="18">
        <v>410</v>
      </c>
      <c r="P118" s="7">
        <f t="shared" si="188"/>
        <v>427.5</v>
      </c>
      <c r="Q118" s="21">
        <v>450</v>
      </c>
      <c r="R118" s="21">
        <v>450</v>
      </c>
      <c r="S118" s="21">
        <v>400</v>
      </c>
      <c r="T118" s="8">
        <f t="shared" si="189"/>
        <v>433.33333333333331</v>
      </c>
      <c r="U118" s="18">
        <v>445</v>
      </c>
      <c r="V118" s="7">
        <v>410</v>
      </c>
      <c r="W118" s="18">
        <v>450</v>
      </c>
      <c r="X118" s="18">
        <v>450</v>
      </c>
      <c r="Y118" s="18">
        <v>440</v>
      </c>
      <c r="Z118" s="10">
        <f t="shared" si="190"/>
        <v>439</v>
      </c>
      <c r="AA118" s="24">
        <v>445</v>
      </c>
      <c r="AB118" s="18">
        <v>450</v>
      </c>
      <c r="AC118" s="18">
        <v>430</v>
      </c>
      <c r="AD118" s="18">
        <v>450</v>
      </c>
      <c r="AE118" s="6">
        <f t="shared" si="191"/>
        <v>443.33333333333331</v>
      </c>
      <c r="AF118" s="14">
        <f t="shared" si="192"/>
        <v>427.38888888888891</v>
      </c>
    </row>
    <row r="119" spans="1:32">
      <c r="A119" s="5"/>
      <c r="B119" s="30" t="s">
        <v>65</v>
      </c>
      <c r="C119" s="18">
        <v>420</v>
      </c>
      <c r="D119" s="37">
        <v>440</v>
      </c>
      <c r="E119" s="6">
        <f t="shared" si="185"/>
        <v>430</v>
      </c>
      <c r="F119" s="18">
        <v>420</v>
      </c>
      <c r="G119" s="18">
        <v>445</v>
      </c>
      <c r="H119" s="18">
        <v>420</v>
      </c>
      <c r="I119" s="6">
        <f t="shared" si="186"/>
        <v>428.33333333333331</v>
      </c>
      <c r="J119" s="18">
        <v>445</v>
      </c>
      <c r="K119" s="18">
        <v>425</v>
      </c>
      <c r="L119" s="6">
        <f t="shared" si="187"/>
        <v>435</v>
      </c>
      <c r="M119" s="18">
        <v>405</v>
      </c>
      <c r="N119" s="18">
        <v>445</v>
      </c>
      <c r="O119" s="18">
        <v>410</v>
      </c>
      <c r="P119" s="7">
        <f t="shared" si="188"/>
        <v>427.5</v>
      </c>
      <c r="Q119" s="21">
        <v>450</v>
      </c>
      <c r="R119" s="21">
        <v>450</v>
      </c>
      <c r="S119" s="21">
        <v>400</v>
      </c>
      <c r="T119" s="8">
        <f t="shared" si="189"/>
        <v>433.33333333333331</v>
      </c>
      <c r="U119" s="18">
        <v>445</v>
      </c>
      <c r="V119" s="7">
        <v>410</v>
      </c>
      <c r="W119" s="18">
        <v>450</v>
      </c>
      <c r="X119" s="18">
        <v>450</v>
      </c>
      <c r="Y119" s="18">
        <v>440</v>
      </c>
      <c r="Z119" s="10">
        <f t="shared" si="190"/>
        <v>439</v>
      </c>
      <c r="AA119" s="24">
        <v>445</v>
      </c>
      <c r="AB119" s="18">
        <v>460</v>
      </c>
      <c r="AC119" s="18">
        <v>430</v>
      </c>
      <c r="AD119" s="18">
        <v>450</v>
      </c>
      <c r="AE119" s="6">
        <f t="shared" si="191"/>
        <v>446.66666666666669</v>
      </c>
      <c r="AF119" s="14">
        <f t="shared" si="192"/>
        <v>431.09259259259255</v>
      </c>
    </row>
    <row r="120" spans="1:32">
      <c r="A120" s="5"/>
      <c r="B120" s="30" t="s">
        <v>66</v>
      </c>
      <c r="C120" s="18">
        <v>420</v>
      </c>
      <c r="D120" s="37">
        <v>450</v>
      </c>
      <c r="E120" s="6">
        <f t="shared" si="185"/>
        <v>435</v>
      </c>
      <c r="F120" s="18">
        <v>420</v>
      </c>
      <c r="G120" s="18">
        <v>445</v>
      </c>
      <c r="H120" s="18">
        <v>420</v>
      </c>
      <c r="I120" s="6">
        <f t="shared" si="186"/>
        <v>428.33333333333331</v>
      </c>
      <c r="J120" s="18">
        <v>445</v>
      </c>
      <c r="K120" s="18">
        <v>435</v>
      </c>
      <c r="L120" s="6">
        <f t="shared" si="187"/>
        <v>440</v>
      </c>
      <c r="M120" s="18">
        <v>415</v>
      </c>
      <c r="N120" s="18">
        <v>445</v>
      </c>
      <c r="O120" s="18">
        <v>410</v>
      </c>
      <c r="P120" s="7">
        <f t="shared" si="188"/>
        <v>427.5</v>
      </c>
      <c r="Q120" s="21">
        <v>450</v>
      </c>
      <c r="R120" s="21">
        <v>450</v>
      </c>
      <c r="S120" s="21">
        <v>400</v>
      </c>
      <c r="T120" s="8">
        <f t="shared" si="189"/>
        <v>433.33333333333331</v>
      </c>
      <c r="U120" s="18">
        <v>445</v>
      </c>
      <c r="V120" s="7">
        <v>410</v>
      </c>
      <c r="W120" s="18">
        <v>450</v>
      </c>
      <c r="X120" s="18">
        <v>450</v>
      </c>
      <c r="Y120" s="18">
        <v>440</v>
      </c>
      <c r="Z120" s="10">
        <f t="shared" si="190"/>
        <v>439</v>
      </c>
      <c r="AA120" s="24">
        <v>445</v>
      </c>
      <c r="AB120" s="18">
        <v>460</v>
      </c>
      <c r="AC120" s="18">
        <v>430</v>
      </c>
      <c r="AD120" s="18">
        <v>450</v>
      </c>
      <c r="AE120" s="6">
        <f t="shared" si="191"/>
        <v>446.66666666666669</v>
      </c>
      <c r="AF120" s="14">
        <f t="shared" si="192"/>
        <v>432.75925925925924</v>
      </c>
    </row>
    <row r="121" spans="1:32">
      <c r="A121" s="5"/>
      <c r="B121" s="30" t="s">
        <v>67</v>
      </c>
      <c r="C121" s="18">
        <v>420</v>
      </c>
      <c r="D121" s="37">
        <v>450</v>
      </c>
      <c r="E121" s="6">
        <f t="shared" si="185"/>
        <v>435</v>
      </c>
      <c r="F121" s="18">
        <v>420</v>
      </c>
      <c r="G121" s="18">
        <v>450</v>
      </c>
      <c r="H121" s="18">
        <v>420</v>
      </c>
      <c r="I121" s="6">
        <f t="shared" si="186"/>
        <v>430</v>
      </c>
      <c r="J121" s="18">
        <v>440</v>
      </c>
      <c r="K121" s="18">
        <v>425</v>
      </c>
      <c r="L121" s="6">
        <f t="shared" si="187"/>
        <v>432.5</v>
      </c>
      <c r="M121" s="18">
        <v>415</v>
      </c>
      <c r="N121" s="18">
        <v>450</v>
      </c>
      <c r="O121" s="18">
        <v>410</v>
      </c>
      <c r="P121" s="7">
        <f t="shared" si="188"/>
        <v>430</v>
      </c>
      <c r="Q121" s="21">
        <v>450</v>
      </c>
      <c r="R121" s="21">
        <v>450</v>
      </c>
      <c r="S121" s="21">
        <v>400</v>
      </c>
      <c r="T121" s="8">
        <f t="shared" si="189"/>
        <v>433.33333333333331</v>
      </c>
      <c r="U121" s="18">
        <v>450</v>
      </c>
      <c r="V121" s="7">
        <v>410</v>
      </c>
      <c r="W121" s="18">
        <v>450</v>
      </c>
      <c r="X121" s="18">
        <v>450</v>
      </c>
      <c r="Y121" s="18">
        <v>440</v>
      </c>
      <c r="Z121" s="10">
        <f t="shared" si="190"/>
        <v>440</v>
      </c>
      <c r="AA121" s="24">
        <v>445</v>
      </c>
      <c r="AB121" s="18">
        <v>460</v>
      </c>
      <c r="AC121" s="18">
        <v>430</v>
      </c>
      <c r="AD121" s="18">
        <v>450</v>
      </c>
      <c r="AE121" s="6">
        <f t="shared" si="191"/>
        <v>446.66666666666669</v>
      </c>
      <c r="AF121" s="14">
        <f t="shared" si="192"/>
        <v>432.5</v>
      </c>
    </row>
    <row r="122" spans="1:32">
      <c r="A122" s="5"/>
      <c r="B122" s="30" t="s">
        <v>69</v>
      </c>
      <c r="C122" s="18">
        <v>405</v>
      </c>
      <c r="D122" s="37">
        <v>440</v>
      </c>
      <c r="E122" s="6">
        <f t="shared" si="185"/>
        <v>422.5</v>
      </c>
      <c r="F122" s="18">
        <v>430</v>
      </c>
      <c r="G122" s="18">
        <v>450</v>
      </c>
      <c r="H122" s="18">
        <v>415</v>
      </c>
      <c r="I122" s="6">
        <f t="shared" si="186"/>
        <v>431.66666666666669</v>
      </c>
      <c r="J122" s="18">
        <v>440</v>
      </c>
      <c r="K122" s="18">
        <v>425</v>
      </c>
      <c r="L122" s="6">
        <f t="shared" si="187"/>
        <v>432.5</v>
      </c>
      <c r="M122" s="18">
        <v>425</v>
      </c>
      <c r="N122" s="18">
        <v>450</v>
      </c>
      <c r="O122" s="18">
        <v>415</v>
      </c>
      <c r="P122" s="7">
        <f t="shared" si="188"/>
        <v>432.5</v>
      </c>
      <c r="Q122" s="21">
        <v>450</v>
      </c>
      <c r="R122" s="21">
        <v>450</v>
      </c>
      <c r="S122" s="21">
        <v>400</v>
      </c>
      <c r="T122" s="8">
        <f t="shared" si="189"/>
        <v>433.33333333333331</v>
      </c>
      <c r="U122" s="18">
        <v>450</v>
      </c>
      <c r="V122" s="7">
        <v>410</v>
      </c>
      <c r="W122" s="18">
        <v>450</v>
      </c>
      <c r="X122" s="18">
        <v>450</v>
      </c>
      <c r="Y122" s="18">
        <v>440</v>
      </c>
      <c r="Z122" s="10">
        <f t="shared" si="190"/>
        <v>440</v>
      </c>
      <c r="AA122" s="24">
        <v>455</v>
      </c>
      <c r="AB122" s="18">
        <v>450</v>
      </c>
      <c r="AC122" s="18">
        <v>430</v>
      </c>
      <c r="AD122" s="18">
        <v>450</v>
      </c>
      <c r="AE122" s="6">
        <f t="shared" si="191"/>
        <v>443.33333333333331</v>
      </c>
      <c r="AF122" s="14">
        <f t="shared" si="192"/>
        <v>433.14814814814821</v>
      </c>
    </row>
    <row r="123" spans="1:32">
      <c r="A123" s="5"/>
      <c r="B123" s="30" t="s">
        <v>70</v>
      </c>
      <c r="C123" s="18">
        <v>405</v>
      </c>
      <c r="D123" s="37">
        <v>440</v>
      </c>
      <c r="E123" s="6">
        <f t="shared" si="185"/>
        <v>422.5</v>
      </c>
      <c r="F123" s="18">
        <v>430</v>
      </c>
      <c r="G123" s="18">
        <v>450</v>
      </c>
      <c r="H123" s="18">
        <v>415</v>
      </c>
      <c r="I123" s="6">
        <f t="shared" si="186"/>
        <v>431.66666666666669</v>
      </c>
      <c r="J123" s="18">
        <v>440</v>
      </c>
      <c r="K123" s="18">
        <v>425</v>
      </c>
      <c r="L123" s="6">
        <f t="shared" si="187"/>
        <v>432.5</v>
      </c>
      <c r="M123" s="18">
        <v>425</v>
      </c>
      <c r="N123" s="18">
        <v>450</v>
      </c>
      <c r="O123" s="18">
        <v>415</v>
      </c>
      <c r="P123" s="7">
        <f t="shared" si="188"/>
        <v>432.5</v>
      </c>
      <c r="Q123" s="21">
        <v>450</v>
      </c>
      <c r="R123" s="21">
        <v>450</v>
      </c>
      <c r="S123" s="21">
        <v>400</v>
      </c>
      <c r="T123" s="8">
        <f t="shared" si="189"/>
        <v>433.33333333333331</v>
      </c>
      <c r="U123" s="18">
        <v>450</v>
      </c>
      <c r="V123" s="7">
        <v>420</v>
      </c>
      <c r="W123" s="18">
        <v>450</v>
      </c>
      <c r="X123" s="18">
        <v>470</v>
      </c>
      <c r="Y123" s="18">
        <v>440</v>
      </c>
      <c r="Z123" s="10">
        <f t="shared" si="190"/>
        <v>446</v>
      </c>
      <c r="AA123" s="24">
        <v>445</v>
      </c>
      <c r="AB123" s="18">
        <v>460</v>
      </c>
      <c r="AC123" s="18">
        <v>430</v>
      </c>
      <c r="AD123" s="18">
        <v>450</v>
      </c>
      <c r="AE123" s="6">
        <f t="shared" si="191"/>
        <v>446.66666666666669</v>
      </c>
      <c r="AF123" s="14">
        <f t="shared" si="192"/>
        <v>433.07407407407413</v>
      </c>
    </row>
    <row r="124" spans="1:32">
      <c r="A124" s="5"/>
      <c r="B124" s="30" t="s">
        <v>71</v>
      </c>
      <c r="C124" s="18">
        <v>405</v>
      </c>
      <c r="D124" s="37">
        <v>440</v>
      </c>
      <c r="E124" s="6">
        <f t="shared" ref="E124" si="193">AVERAGE(C124:D124)</f>
        <v>422.5</v>
      </c>
      <c r="F124" s="18">
        <v>430</v>
      </c>
      <c r="G124" s="18">
        <v>450</v>
      </c>
      <c r="H124" s="18">
        <v>415</v>
      </c>
      <c r="I124" s="6">
        <f t="shared" ref="I124" si="194">AVERAGE(F124:H124)</f>
        <v>431.66666666666669</v>
      </c>
      <c r="J124" s="18">
        <v>440</v>
      </c>
      <c r="K124" s="18">
        <v>435</v>
      </c>
      <c r="L124" s="6">
        <f t="shared" ref="L124" si="195">AVERAGE(J124:K124)</f>
        <v>437.5</v>
      </c>
      <c r="M124" s="18">
        <v>425</v>
      </c>
      <c r="N124" s="18">
        <v>450</v>
      </c>
      <c r="O124" s="18">
        <v>420</v>
      </c>
      <c r="P124" s="7">
        <f t="shared" ref="P124" si="196">AVERAGE(N124:O124)</f>
        <v>435</v>
      </c>
      <c r="Q124" s="21">
        <v>450</v>
      </c>
      <c r="R124" s="21">
        <v>450</v>
      </c>
      <c r="S124" s="21">
        <v>400</v>
      </c>
      <c r="T124" s="8">
        <f t="shared" ref="T124" si="197">(S124+R124+Q124)/3</f>
        <v>433.33333333333331</v>
      </c>
      <c r="U124" s="18">
        <v>450</v>
      </c>
      <c r="V124" s="7">
        <v>425</v>
      </c>
      <c r="W124" s="18">
        <v>450</v>
      </c>
      <c r="X124" s="18">
        <v>475</v>
      </c>
      <c r="Y124" s="18">
        <v>440</v>
      </c>
      <c r="Z124" s="10">
        <f t="shared" ref="Z124" si="198">AVERAGE(U124:Y124)</f>
        <v>448</v>
      </c>
      <c r="AA124" s="24">
        <v>445</v>
      </c>
      <c r="AB124" s="18">
        <v>460</v>
      </c>
      <c r="AC124" s="18">
        <v>430</v>
      </c>
      <c r="AD124" s="18">
        <v>450</v>
      </c>
      <c r="AE124" s="6">
        <f t="shared" ref="AE124" si="199">AVERAGE(AB124:AD124)</f>
        <v>446.66666666666669</v>
      </c>
      <c r="AF124" s="14">
        <f t="shared" ref="AF124" si="200">(C124+I124+L124+M124+P124+T124+Z124+AA124+AE124)/9</f>
        <v>434.12962962962968</v>
      </c>
    </row>
    <row r="125" spans="1:32" ht="56.25">
      <c r="A125" s="12" t="s">
        <v>43</v>
      </c>
      <c r="B125" s="13" t="s">
        <v>31</v>
      </c>
      <c r="C125" s="2">
        <f>C120*100/C124-100</f>
        <v>3.7037037037037095</v>
      </c>
      <c r="D125" s="2">
        <f t="shared" ref="D125:AF125" si="201">D120*100/D124-100</f>
        <v>2.2727272727272663</v>
      </c>
      <c r="E125" s="2">
        <f t="shared" si="201"/>
        <v>2.958579881656803</v>
      </c>
      <c r="F125" s="2">
        <f t="shared" si="201"/>
        <v>-2.3255813953488342</v>
      </c>
      <c r="G125" s="2">
        <f t="shared" si="201"/>
        <v>-1.1111111111111143</v>
      </c>
      <c r="H125" s="2">
        <f t="shared" si="201"/>
        <v>1.2048192771084274</v>
      </c>
      <c r="I125" s="2">
        <f t="shared" si="201"/>
        <v>-0.7722007722007902</v>
      </c>
      <c r="J125" s="2">
        <f t="shared" si="201"/>
        <v>1.1363636363636402</v>
      </c>
      <c r="K125" s="2">
        <f t="shared" si="201"/>
        <v>0</v>
      </c>
      <c r="L125" s="2">
        <f t="shared" si="201"/>
        <v>0.5714285714285694</v>
      </c>
      <c r="M125" s="2">
        <f t="shared" si="201"/>
        <v>-2.3529411764705941</v>
      </c>
      <c r="N125" s="2">
        <f t="shared" si="201"/>
        <v>-1.1111111111111143</v>
      </c>
      <c r="O125" s="2">
        <f t="shared" si="201"/>
        <v>-2.3809523809523796</v>
      </c>
      <c r="P125" s="2">
        <f t="shared" si="201"/>
        <v>-1.7241379310344769</v>
      </c>
      <c r="Q125" s="2">
        <f t="shared" si="201"/>
        <v>0</v>
      </c>
      <c r="R125" s="2">
        <f t="shared" si="201"/>
        <v>0</v>
      </c>
      <c r="S125" s="2">
        <f t="shared" si="201"/>
        <v>0</v>
      </c>
      <c r="T125" s="2">
        <f t="shared" si="201"/>
        <v>0</v>
      </c>
      <c r="U125" s="2">
        <f t="shared" si="201"/>
        <v>-1.1111111111111143</v>
      </c>
      <c r="V125" s="2">
        <f t="shared" si="201"/>
        <v>-3.529411764705884</v>
      </c>
      <c r="W125" s="2">
        <f t="shared" si="201"/>
        <v>0</v>
      </c>
      <c r="X125" s="2">
        <f t="shared" si="201"/>
        <v>-5.2631578947368354</v>
      </c>
      <c r="Y125" s="2">
        <f t="shared" si="201"/>
        <v>0</v>
      </c>
      <c r="Z125" s="2">
        <f t="shared" si="201"/>
        <v>-2.0089285714285694</v>
      </c>
      <c r="AA125" s="2">
        <f t="shared" si="201"/>
        <v>0</v>
      </c>
      <c r="AB125" s="2">
        <f t="shared" si="201"/>
        <v>0</v>
      </c>
      <c r="AC125" s="2">
        <f t="shared" si="201"/>
        <v>0</v>
      </c>
      <c r="AD125" s="2">
        <f t="shared" si="201"/>
        <v>0</v>
      </c>
      <c r="AE125" s="2">
        <f t="shared" si="201"/>
        <v>0</v>
      </c>
      <c r="AF125" s="2">
        <f t="shared" si="201"/>
        <v>-0.31565925862732058</v>
      </c>
    </row>
    <row r="126" spans="1:32">
      <c r="A126" s="15"/>
      <c r="B126" s="30" t="s">
        <v>62</v>
      </c>
      <c r="C126" s="18">
        <v>430</v>
      </c>
      <c r="D126" s="37">
        <v>455</v>
      </c>
      <c r="E126" s="6">
        <f t="shared" ref="E126:E133" si="202">AVERAGE(C126:D126)</f>
        <v>442.5</v>
      </c>
      <c r="F126" s="18">
        <v>410</v>
      </c>
      <c r="G126" s="18">
        <v>410</v>
      </c>
      <c r="H126" s="18">
        <v>390</v>
      </c>
      <c r="I126" s="6">
        <f t="shared" ref="I126:I133" si="203">AVERAGE(F126:H126)</f>
        <v>403.33333333333331</v>
      </c>
      <c r="J126" s="18">
        <v>425</v>
      </c>
      <c r="K126" s="18">
        <v>400</v>
      </c>
      <c r="L126" s="6">
        <f t="shared" ref="L126:L133" si="204">AVERAGE(J126:K126)</f>
        <v>412.5</v>
      </c>
      <c r="M126" s="18">
        <v>395</v>
      </c>
      <c r="N126" s="18">
        <v>455</v>
      </c>
      <c r="O126" s="18">
        <v>380</v>
      </c>
      <c r="P126" s="7">
        <f t="shared" ref="P126:P133" si="205">AVERAGE(N126:O126)</f>
        <v>417.5</v>
      </c>
      <c r="Q126" s="21">
        <v>400</v>
      </c>
      <c r="R126" s="21">
        <v>380</v>
      </c>
      <c r="S126" s="23">
        <v>400</v>
      </c>
      <c r="T126" s="8">
        <f t="shared" ref="T126:T133" si="206">(S126+R126+Q126)/3</f>
        <v>393.33333333333331</v>
      </c>
      <c r="U126" s="18">
        <v>440</v>
      </c>
      <c r="V126" s="18">
        <v>420</v>
      </c>
      <c r="W126" s="18">
        <v>430</v>
      </c>
      <c r="X126" s="18">
        <v>420</v>
      </c>
      <c r="Y126" s="18">
        <v>430</v>
      </c>
      <c r="Z126" s="10">
        <f t="shared" ref="Z126:Z133" si="207">AVERAGE(U126:Y126)</f>
        <v>428</v>
      </c>
      <c r="AA126" s="24">
        <v>445</v>
      </c>
      <c r="AB126" s="18">
        <v>430</v>
      </c>
      <c r="AC126" s="18">
        <v>400</v>
      </c>
      <c r="AD126" s="18">
        <v>400</v>
      </c>
      <c r="AE126" s="6">
        <f t="shared" ref="AE126:AE133" si="208">AVERAGE(AB126:AD126)</f>
        <v>410</v>
      </c>
      <c r="AF126" s="14">
        <f t="shared" ref="AF126:AF133" si="209">(C126+I126+L126+M126+P126+T126+Z126+AA126+AE126)/9</f>
        <v>414.96296296296293</v>
      </c>
    </row>
    <row r="127" spans="1:32">
      <c r="A127" s="15"/>
      <c r="B127" s="30" t="s">
        <v>63</v>
      </c>
      <c r="C127" s="18">
        <v>420</v>
      </c>
      <c r="D127" s="37">
        <v>450</v>
      </c>
      <c r="E127" s="6">
        <f t="shared" si="202"/>
        <v>435</v>
      </c>
      <c r="F127" s="18">
        <v>410</v>
      </c>
      <c r="G127" s="18">
        <v>425</v>
      </c>
      <c r="H127" s="18">
        <v>390</v>
      </c>
      <c r="I127" s="6">
        <f t="shared" si="203"/>
        <v>408.33333333333331</v>
      </c>
      <c r="J127" s="18">
        <v>425</v>
      </c>
      <c r="K127" s="18">
        <v>415</v>
      </c>
      <c r="L127" s="6">
        <f t="shared" si="204"/>
        <v>420</v>
      </c>
      <c r="M127" s="18">
        <v>395</v>
      </c>
      <c r="N127" s="18">
        <v>455</v>
      </c>
      <c r="O127" s="18">
        <v>400</v>
      </c>
      <c r="P127" s="7">
        <f t="shared" si="205"/>
        <v>427.5</v>
      </c>
      <c r="Q127" s="21">
        <v>400</v>
      </c>
      <c r="R127" s="21">
        <v>380</v>
      </c>
      <c r="S127" s="23">
        <v>420</v>
      </c>
      <c r="T127" s="8">
        <f t="shared" si="206"/>
        <v>400</v>
      </c>
      <c r="U127" s="18">
        <v>440</v>
      </c>
      <c r="V127" s="18">
        <v>420</v>
      </c>
      <c r="W127" s="18">
        <v>430</v>
      </c>
      <c r="X127" s="18">
        <v>420</v>
      </c>
      <c r="Y127" s="18">
        <v>430</v>
      </c>
      <c r="Z127" s="10">
        <f t="shared" si="207"/>
        <v>428</v>
      </c>
      <c r="AA127" s="24">
        <v>445</v>
      </c>
      <c r="AB127" s="18">
        <v>420</v>
      </c>
      <c r="AC127" s="18">
        <v>400</v>
      </c>
      <c r="AD127" s="18">
        <v>400</v>
      </c>
      <c r="AE127" s="6">
        <f t="shared" si="208"/>
        <v>406.66666666666669</v>
      </c>
      <c r="AF127" s="14">
        <f t="shared" si="209"/>
        <v>416.72222222222217</v>
      </c>
    </row>
    <row r="128" spans="1:32">
      <c r="A128" s="15"/>
      <c r="B128" s="30" t="s">
        <v>64</v>
      </c>
      <c r="C128" s="18">
        <v>425</v>
      </c>
      <c r="D128" s="37">
        <v>455</v>
      </c>
      <c r="E128" s="6">
        <f t="shared" si="202"/>
        <v>440</v>
      </c>
      <c r="F128" s="18">
        <v>430</v>
      </c>
      <c r="G128" s="18">
        <v>445</v>
      </c>
      <c r="H128" s="18">
        <v>410</v>
      </c>
      <c r="I128" s="6">
        <f t="shared" si="203"/>
        <v>428.33333333333331</v>
      </c>
      <c r="J128" s="18">
        <v>425</v>
      </c>
      <c r="K128" s="18">
        <v>425</v>
      </c>
      <c r="L128" s="6">
        <f t="shared" si="204"/>
        <v>425</v>
      </c>
      <c r="M128" s="18">
        <v>395</v>
      </c>
      <c r="N128" s="18">
        <v>455</v>
      </c>
      <c r="O128" s="18">
        <v>410</v>
      </c>
      <c r="P128" s="7">
        <f t="shared" si="205"/>
        <v>432.5</v>
      </c>
      <c r="Q128" s="21">
        <v>400</v>
      </c>
      <c r="R128" s="21">
        <v>400</v>
      </c>
      <c r="S128" s="23">
        <v>400</v>
      </c>
      <c r="T128" s="8">
        <f t="shared" si="206"/>
        <v>400</v>
      </c>
      <c r="U128" s="18">
        <v>445</v>
      </c>
      <c r="V128" s="18">
        <v>410</v>
      </c>
      <c r="W128" s="18">
        <v>430</v>
      </c>
      <c r="X128" s="18">
        <v>420</v>
      </c>
      <c r="Y128" s="18">
        <v>430</v>
      </c>
      <c r="Z128" s="10">
        <f t="shared" si="207"/>
        <v>427</v>
      </c>
      <c r="AA128" s="24">
        <v>445</v>
      </c>
      <c r="AB128" s="18">
        <v>450</v>
      </c>
      <c r="AC128" s="18">
        <v>400</v>
      </c>
      <c r="AD128" s="18">
        <v>400</v>
      </c>
      <c r="AE128" s="6">
        <f t="shared" si="208"/>
        <v>416.66666666666669</v>
      </c>
      <c r="AF128" s="14">
        <f t="shared" si="209"/>
        <v>421.61111111111109</v>
      </c>
    </row>
    <row r="129" spans="1:32">
      <c r="A129" s="15"/>
      <c r="B129" s="30" t="s">
        <v>65</v>
      </c>
      <c r="C129" s="18">
        <v>425</v>
      </c>
      <c r="D129" s="37">
        <v>450</v>
      </c>
      <c r="E129" s="6">
        <f t="shared" si="202"/>
        <v>437.5</v>
      </c>
      <c r="F129" s="18">
        <v>440</v>
      </c>
      <c r="G129" s="18">
        <v>445</v>
      </c>
      <c r="H129" s="18">
        <v>425</v>
      </c>
      <c r="I129" s="6">
        <f t="shared" si="203"/>
        <v>436.66666666666669</v>
      </c>
      <c r="J129" s="18">
        <v>445</v>
      </c>
      <c r="K129" s="18">
        <v>425</v>
      </c>
      <c r="L129" s="6">
        <f t="shared" si="204"/>
        <v>435</v>
      </c>
      <c r="M129" s="18">
        <v>405</v>
      </c>
      <c r="N129" s="18">
        <v>455</v>
      </c>
      <c r="O129" s="18">
        <v>410</v>
      </c>
      <c r="P129" s="7">
        <f t="shared" si="205"/>
        <v>432.5</v>
      </c>
      <c r="Q129" s="21">
        <v>400</v>
      </c>
      <c r="R129" s="21">
        <v>400</v>
      </c>
      <c r="S129" s="23">
        <v>400</v>
      </c>
      <c r="T129" s="8">
        <f t="shared" si="206"/>
        <v>400</v>
      </c>
      <c r="U129" s="18">
        <v>445</v>
      </c>
      <c r="V129" s="18">
        <v>410</v>
      </c>
      <c r="W129" s="18">
        <v>430</v>
      </c>
      <c r="X129" s="18">
        <v>420</v>
      </c>
      <c r="Y129" s="18">
        <v>430</v>
      </c>
      <c r="Z129" s="10">
        <f t="shared" si="207"/>
        <v>427</v>
      </c>
      <c r="AA129" s="24">
        <v>445</v>
      </c>
      <c r="AB129" s="18">
        <v>450</v>
      </c>
      <c r="AC129" s="18">
        <v>400</v>
      </c>
      <c r="AD129" s="18">
        <v>400</v>
      </c>
      <c r="AE129" s="6">
        <f t="shared" si="208"/>
        <v>416.66666666666669</v>
      </c>
      <c r="AF129" s="14">
        <f t="shared" si="209"/>
        <v>424.7592592592593</v>
      </c>
    </row>
    <row r="130" spans="1:32">
      <c r="A130" s="15"/>
      <c r="B130" s="30" t="s">
        <v>66</v>
      </c>
      <c r="C130" s="18">
        <v>425</v>
      </c>
      <c r="D130" s="37">
        <v>460</v>
      </c>
      <c r="E130" s="6">
        <f t="shared" si="202"/>
        <v>442.5</v>
      </c>
      <c r="F130" s="18">
        <v>440</v>
      </c>
      <c r="G130" s="18">
        <v>445</v>
      </c>
      <c r="H130" s="18">
        <v>425</v>
      </c>
      <c r="I130" s="6">
        <f t="shared" si="203"/>
        <v>436.66666666666669</v>
      </c>
      <c r="J130" s="18">
        <v>445</v>
      </c>
      <c r="K130" s="18">
        <v>435</v>
      </c>
      <c r="L130" s="6">
        <f t="shared" si="204"/>
        <v>440</v>
      </c>
      <c r="M130" s="18">
        <v>415</v>
      </c>
      <c r="N130" s="18">
        <v>455</v>
      </c>
      <c r="O130" s="18">
        <v>410</v>
      </c>
      <c r="P130" s="7">
        <f t="shared" si="205"/>
        <v>432.5</v>
      </c>
      <c r="Q130" s="21">
        <v>400</v>
      </c>
      <c r="R130" s="21">
        <v>400</v>
      </c>
      <c r="S130" s="23">
        <v>400</v>
      </c>
      <c r="T130" s="8">
        <f t="shared" si="206"/>
        <v>400</v>
      </c>
      <c r="U130" s="18">
        <v>445</v>
      </c>
      <c r="V130" s="18">
        <v>410</v>
      </c>
      <c r="W130" s="18">
        <v>430</v>
      </c>
      <c r="X130" s="18">
        <v>420</v>
      </c>
      <c r="Y130" s="18">
        <v>430</v>
      </c>
      <c r="Z130" s="10">
        <f t="shared" si="207"/>
        <v>427</v>
      </c>
      <c r="AA130" s="24">
        <v>445</v>
      </c>
      <c r="AB130" s="18">
        <v>450</v>
      </c>
      <c r="AC130" s="18">
        <v>400</v>
      </c>
      <c r="AD130" s="18">
        <v>420</v>
      </c>
      <c r="AE130" s="6">
        <f t="shared" si="208"/>
        <v>423.33333333333331</v>
      </c>
      <c r="AF130" s="14">
        <f t="shared" si="209"/>
        <v>427.16666666666674</v>
      </c>
    </row>
    <row r="131" spans="1:32">
      <c r="A131" s="15"/>
      <c r="B131" s="30" t="s">
        <v>67</v>
      </c>
      <c r="C131" s="18">
        <v>425</v>
      </c>
      <c r="D131" s="37">
        <v>460</v>
      </c>
      <c r="E131" s="6">
        <f t="shared" si="202"/>
        <v>442.5</v>
      </c>
      <c r="F131" s="18">
        <v>440</v>
      </c>
      <c r="G131" s="18">
        <v>450</v>
      </c>
      <c r="H131" s="18">
        <v>435</v>
      </c>
      <c r="I131" s="6">
        <f t="shared" si="203"/>
        <v>441.66666666666669</v>
      </c>
      <c r="J131" s="18">
        <v>440</v>
      </c>
      <c r="K131" s="18">
        <v>425</v>
      </c>
      <c r="L131" s="6">
        <f t="shared" si="204"/>
        <v>432.5</v>
      </c>
      <c r="M131" s="18">
        <v>415</v>
      </c>
      <c r="N131" s="18">
        <v>460</v>
      </c>
      <c r="O131" s="18">
        <v>410</v>
      </c>
      <c r="P131" s="7">
        <f t="shared" si="205"/>
        <v>435</v>
      </c>
      <c r="Q131" s="21">
        <v>400</v>
      </c>
      <c r="R131" s="21">
        <v>400</v>
      </c>
      <c r="S131" s="23">
        <v>400</v>
      </c>
      <c r="T131" s="8">
        <f t="shared" si="206"/>
        <v>400</v>
      </c>
      <c r="U131" s="18">
        <v>445</v>
      </c>
      <c r="V131" s="18">
        <v>410</v>
      </c>
      <c r="W131" s="18">
        <v>430</v>
      </c>
      <c r="X131" s="18">
        <v>420</v>
      </c>
      <c r="Y131" s="18">
        <v>430</v>
      </c>
      <c r="Z131" s="10">
        <f t="shared" si="207"/>
        <v>427</v>
      </c>
      <c r="AA131" s="24">
        <v>445</v>
      </c>
      <c r="AB131" s="18">
        <v>450</v>
      </c>
      <c r="AC131" s="18">
        <v>400</v>
      </c>
      <c r="AD131" s="18">
        <v>420</v>
      </c>
      <c r="AE131" s="6">
        <f t="shared" si="208"/>
        <v>423.33333333333331</v>
      </c>
      <c r="AF131" s="14">
        <f t="shared" si="209"/>
        <v>427.16666666666674</v>
      </c>
    </row>
    <row r="132" spans="1:32">
      <c r="A132" s="15"/>
      <c r="B132" s="30" t="s">
        <v>69</v>
      </c>
      <c r="C132" s="18">
        <v>425</v>
      </c>
      <c r="D132" s="37">
        <v>460</v>
      </c>
      <c r="E132" s="6">
        <f t="shared" si="202"/>
        <v>442.5</v>
      </c>
      <c r="F132" s="18">
        <v>445</v>
      </c>
      <c r="G132" s="18">
        <v>450</v>
      </c>
      <c r="H132" s="18">
        <v>425</v>
      </c>
      <c r="I132" s="6">
        <f t="shared" si="203"/>
        <v>440</v>
      </c>
      <c r="J132" s="18">
        <v>440</v>
      </c>
      <c r="K132" s="18">
        <v>425</v>
      </c>
      <c r="L132" s="6">
        <f t="shared" si="204"/>
        <v>432.5</v>
      </c>
      <c r="M132" s="18">
        <v>415</v>
      </c>
      <c r="N132" s="18">
        <v>460</v>
      </c>
      <c r="O132" s="18">
        <v>415</v>
      </c>
      <c r="P132" s="7">
        <f t="shared" si="205"/>
        <v>437.5</v>
      </c>
      <c r="Q132" s="21">
        <v>400</v>
      </c>
      <c r="R132" s="21">
        <v>400</v>
      </c>
      <c r="S132" s="23">
        <v>400</v>
      </c>
      <c r="T132" s="8">
        <f t="shared" si="206"/>
        <v>400</v>
      </c>
      <c r="U132" s="18">
        <v>445</v>
      </c>
      <c r="V132" s="18">
        <v>410</v>
      </c>
      <c r="W132" s="18">
        <v>430</v>
      </c>
      <c r="X132" s="18">
        <v>420</v>
      </c>
      <c r="Y132" s="18">
        <v>440</v>
      </c>
      <c r="Z132" s="10">
        <f t="shared" si="207"/>
        <v>429</v>
      </c>
      <c r="AA132" s="24">
        <v>445</v>
      </c>
      <c r="AB132" s="18">
        <v>450</v>
      </c>
      <c r="AC132" s="18">
        <v>400</v>
      </c>
      <c r="AD132" s="18">
        <v>420</v>
      </c>
      <c r="AE132" s="6">
        <f t="shared" si="208"/>
        <v>423.33333333333331</v>
      </c>
      <c r="AF132" s="14">
        <f t="shared" si="209"/>
        <v>427.48148148148152</v>
      </c>
    </row>
    <row r="133" spans="1:32">
      <c r="A133" s="15"/>
      <c r="B133" s="30" t="s">
        <v>70</v>
      </c>
      <c r="C133" s="18">
        <v>425</v>
      </c>
      <c r="D133" s="37">
        <v>460</v>
      </c>
      <c r="E133" s="6">
        <f t="shared" si="202"/>
        <v>442.5</v>
      </c>
      <c r="F133" s="18">
        <v>445</v>
      </c>
      <c r="G133" s="18">
        <v>450</v>
      </c>
      <c r="H133" s="18">
        <v>430</v>
      </c>
      <c r="I133" s="6">
        <f t="shared" si="203"/>
        <v>441.66666666666669</v>
      </c>
      <c r="J133" s="18">
        <v>440</v>
      </c>
      <c r="K133" s="18">
        <v>425</v>
      </c>
      <c r="L133" s="6">
        <f t="shared" si="204"/>
        <v>432.5</v>
      </c>
      <c r="M133" s="18">
        <v>415</v>
      </c>
      <c r="N133" s="18">
        <v>460</v>
      </c>
      <c r="O133" s="18">
        <v>415</v>
      </c>
      <c r="P133" s="7">
        <f t="shared" si="205"/>
        <v>437.5</v>
      </c>
      <c r="Q133" s="21">
        <v>400</v>
      </c>
      <c r="R133" s="21">
        <v>400</v>
      </c>
      <c r="S133" s="23">
        <v>400</v>
      </c>
      <c r="T133" s="8">
        <f t="shared" si="206"/>
        <v>400</v>
      </c>
      <c r="U133" s="18">
        <v>445</v>
      </c>
      <c r="V133" s="18">
        <v>420</v>
      </c>
      <c r="W133" s="18">
        <v>430</v>
      </c>
      <c r="X133" s="18">
        <v>420</v>
      </c>
      <c r="Y133" s="18">
        <v>440</v>
      </c>
      <c r="Z133" s="10">
        <f t="shared" si="207"/>
        <v>431</v>
      </c>
      <c r="AA133" s="24">
        <v>445</v>
      </c>
      <c r="AB133" s="18">
        <v>450</v>
      </c>
      <c r="AC133" s="18">
        <v>400</v>
      </c>
      <c r="AD133" s="18">
        <v>420</v>
      </c>
      <c r="AE133" s="6">
        <f t="shared" si="208"/>
        <v>423.33333333333331</v>
      </c>
      <c r="AF133" s="14">
        <f t="shared" si="209"/>
        <v>427.88888888888891</v>
      </c>
    </row>
    <row r="134" spans="1:32">
      <c r="A134" s="15"/>
      <c r="B134" s="30" t="s">
        <v>71</v>
      </c>
      <c r="C134" s="18">
        <v>425</v>
      </c>
      <c r="D134" s="37">
        <v>460</v>
      </c>
      <c r="E134" s="6">
        <f t="shared" ref="E134" si="210">AVERAGE(C134:D134)</f>
        <v>442.5</v>
      </c>
      <c r="F134" s="18">
        <v>445</v>
      </c>
      <c r="G134" s="18">
        <v>450</v>
      </c>
      <c r="H134" s="18">
        <v>430</v>
      </c>
      <c r="I134" s="6">
        <f t="shared" ref="I134" si="211">AVERAGE(F134:H134)</f>
        <v>441.66666666666669</v>
      </c>
      <c r="J134" s="18">
        <v>440</v>
      </c>
      <c r="K134" s="18">
        <v>435</v>
      </c>
      <c r="L134" s="6">
        <f t="shared" ref="L134" si="212">AVERAGE(J134:K134)</f>
        <v>437.5</v>
      </c>
      <c r="M134" s="18">
        <v>415</v>
      </c>
      <c r="N134" s="18">
        <v>460</v>
      </c>
      <c r="O134" s="18">
        <v>430</v>
      </c>
      <c r="P134" s="7">
        <f t="shared" ref="P134" si="213">AVERAGE(N134:O134)</f>
        <v>445</v>
      </c>
      <c r="Q134" s="21">
        <v>430</v>
      </c>
      <c r="R134" s="21">
        <v>400</v>
      </c>
      <c r="S134" s="23">
        <v>400</v>
      </c>
      <c r="T134" s="8">
        <f t="shared" ref="T134" si="214">(S134+R134+Q134)/3</f>
        <v>410</v>
      </c>
      <c r="U134" s="18">
        <v>445</v>
      </c>
      <c r="V134" s="18">
        <v>425</v>
      </c>
      <c r="W134" s="18">
        <v>430</v>
      </c>
      <c r="X134" s="18">
        <v>420</v>
      </c>
      <c r="Y134" s="18">
        <v>440</v>
      </c>
      <c r="Z134" s="10">
        <f t="shared" ref="Z134" si="215">AVERAGE(U134:Y134)</f>
        <v>432</v>
      </c>
      <c r="AA134" s="24">
        <v>445</v>
      </c>
      <c r="AB134" s="18">
        <v>450</v>
      </c>
      <c r="AC134" s="18">
        <v>400</v>
      </c>
      <c r="AD134" s="18">
        <v>420</v>
      </c>
      <c r="AE134" s="6">
        <f t="shared" ref="AE134" si="216">AVERAGE(AB134:AD134)</f>
        <v>423.33333333333331</v>
      </c>
      <c r="AF134" s="14">
        <f t="shared" ref="AF134" si="217">(C134+I134+L134+M134+P134+T134+Z134+AA134+AE134)/9</f>
        <v>430.50000000000006</v>
      </c>
    </row>
    <row r="135" spans="1:32" ht="56.25">
      <c r="A135" s="16" t="s">
        <v>44</v>
      </c>
      <c r="B135" s="13" t="s">
        <v>31</v>
      </c>
      <c r="C135" s="2">
        <f>C130*100/C134-100</f>
        <v>0</v>
      </c>
      <c r="D135" s="2">
        <f t="shared" ref="D135:AF135" si="218">D130*100/D134-100</f>
        <v>0</v>
      </c>
      <c r="E135" s="2">
        <f t="shared" si="218"/>
        <v>0</v>
      </c>
      <c r="F135" s="2">
        <f t="shared" si="218"/>
        <v>-1.1235955056179705</v>
      </c>
      <c r="G135" s="2">
        <f t="shared" si="218"/>
        <v>-1.1111111111111143</v>
      </c>
      <c r="H135" s="2">
        <f t="shared" si="218"/>
        <v>-1.1627906976744242</v>
      </c>
      <c r="I135" s="2">
        <f t="shared" si="218"/>
        <v>-1.1320754716981014</v>
      </c>
      <c r="J135" s="2">
        <f t="shared" si="218"/>
        <v>1.1363636363636402</v>
      </c>
      <c r="K135" s="2">
        <f t="shared" si="218"/>
        <v>0</v>
      </c>
      <c r="L135" s="2">
        <f t="shared" si="218"/>
        <v>0.5714285714285694</v>
      </c>
      <c r="M135" s="2">
        <f t="shared" si="218"/>
        <v>0</v>
      </c>
      <c r="N135" s="2">
        <f t="shared" si="218"/>
        <v>-1.0869565217391255</v>
      </c>
      <c r="O135" s="2">
        <f t="shared" si="218"/>
        <v>-4.6511627906976685</v>
      </c>
      <c r="P135" s="2">
        <f t="shared" si="218"/>
        <v>-2.8089887640449405</v>
      </c>
      <c r="Q135" s="2">
        <f t="shared" si="218"/>
        <v>-6.9767441860465169</v>
      </c>
      <c r="R135" s="2">
        <f t="shared" si="218"/>
        <v>0</v>
      </c>
      <c r="S135" s="2">
        <f t="shared" si="218"/>
        <v>0</v>
      </c>
      <c r="T135" s="2">
        <f t="shared" si="218"/>
        <v>-2.4390243902439011</v>
      </c>
      <c r="U135" s="2">
        <f t="shared" si="218"/>
        <v>0</v>
      </c>
      <c r="V135" s="2">
        <f t="shared" si="218"/>
        <v>-3.529411764705884</v>
      </c>
      <c r="W135" s="2">
        <f t="shared" si="218"/>
        <v>0</v>
      </c>
      <c r="X135" s="2">
        <f t="shared" si="218"/>
        <v>0</v>
      </c>
      <c r="Y135" s="2">
        <f t="shared" si="218"/>
        <v>-2.2727272727272663</v>
      </c>
      <c r="Z135" s="2">
        <f t="shared" si="218"/>
        <v>-1.1574074074074048</v>
      </c>
      <c r="AA135" s="2">
        <f t="shared" si="218"/>
        <v>0</v>
      </c>
      <c r="AB135" s="2">
        <f t="shared" si="218"/>
        <v>0</v>
      </c>
      <c r="AC135" s="2">
        <f t="shared" si="218"/>
        <v>0</v>
      </c>
      <c r="AD135" s="2">
        <f t="shared" si="218"/>
        <v>0</v>
      </c>
      <c r="AE135" s="2">
        <f t="shared" si="218"/>
        <v>0</v>
      </c>
      <c r="AF135" s="2">
        <f t="shared" si="218"/>
        <v>-0.77429345722028131</v>
      </c>
    </row>
    <row r="136" spans="1:32">
      <c r="A136" s="5"/>
      <c r="B136" s="30" t="s">
        <v>62</v>
      </c>
      <c r="C136" s="18">
        <v>340</v>
      </c>
      <c r="D136" s="37">
        <v>360</v>
      </c>
      <c r="E136" s="6">
        <f t="shared" ref="E136:E143" si="219">AVERAGE(C136:D136)</f>
        <v>350</v>
      </c>
      <c r="F136" s="18">
        <v>300</v>
      </c>
      <c r="G136" s="18"/>
      <c r="H136" s="18">
        <v>370</v>
      </c>
      <c r="I136" s="6">
        <f t="shared" ref="I136:I143" si="220">AVERAGE(F136:H136)</f>
        <v>335</v>
      </c>
      <c r="J136" s="18"/>
      <c r="K136" s="18"/>
      <c r="L136" s="18"/>
      <c r="M136" s="18">
        <v>345</v>
      </c>
      <c r="N136" s="18">
        <v>300</v>
      </c>
      <c r="O136" s="18">
        <v>270</v>
      </c>
      <c r="P136" s="7">
        <f t="shared" ref="P136:P143" si="221">AVERAGE(N136:O136)</f>
        <v>285</v>
      </c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4">
        <f t="shared" ref="AF136:AF143" si="222">(E136+I136+M136+P136)/4</f>
        <v>328.75</v>
      </c>
    </row>
    <row r="137" spans="1:32">
      <c r="A137" s="5"/>
      <c r="B137" s="30" t="s">
        <v>63</v>
      </c>
      <c r="C137" s="18">
        <v>340</v>
      </c>
      <c r="D137" s="37">
        <v>360</v>
      </c>
      <c r="E137" s="6">
        <f t="shared" si="219"/>
        <v>350</v>
      </c>
      <c r="F137" s="18">
        <v>300</v>
      </c>
      <c r="G137" s="18"/>
      <c r="H137" s="18">
        <v>370</v>
      </c>
      <c r="I137" s="6">
        <f t="shared" si="220"/>
        <v>335</v>
      </c>
      <c r="J137" s="18"/>
      <c r="K137" s="18"/>
      <c r="L137" s="18"/>
      <c r="M137" s="18">
        <v>345</v>
      </c>
      <c r="N137" s="18">
        <v>300</v>
      </c>
      <c r="O137" s="18">
        <v>270</v>
      </c>
      <c r="P137" s="7">
        <f t="shared" si="221"/>
        <v>285</v>
      </c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4">
        <f t="shared" si="222"/>
        <v>328.75</v>
      </c>
    </row>
    <row r="138" spans="1:32">
      <c r="A138" s="5"/>
      <c r="B138" s="30" t="s">
        <v>64</v>
      </c>
      <c r="C138" s="18">
        <v>340</v>
      </c>
      <c r="D138" s="37">
        <v>365</v>
      </c>
      <c r="E138" s="6">
        <f t="shared" si="219"/>
        <v>352.5</v>
      </c>
      <c r="F138" s="18">
        <v>300</v>
      </c>
      <c r="G138" s="18"/>
      <c r="H138" s="18">
        <v>390</v>
      </c>
      <c r="I138" s="6">
        <f t="shared" si="220"/>
        <v>345</v>
      </c>
      <c r="J138" s="18"/>
      <c r="K138" s="18"/>
      <c r="L138" s="18"/>
      <c r="M138" s="18">
        <v>345</v>
      </c>
      <c r="N138" s="18">
        <v>325</v>
      </c>
      <c r="O138" s="18">
        <v>345</v>
      </c>
      <c r="P138" s="7">
        <f t="shared" si="221"/>
        <v>335</v>
      </c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4">
        <f t="shared" si="222"/>
        <v>344.375</v>
      </c>
    </row>
    <row r="139" spans="1:32">
      <c r="A139" s="5"/>
      <c r="B139" s="30" t="s">
        <v>65</v>
      </c>
      <c r="C139" s="18">
        <v>340</v>
      </c>
      <c r="D139" s="37">
        <v>365</v>
      </c>
      <c r="E139" s="6">
        <f t="shared" si="219"/>
        <v>352.5</v>
      </c>
      <c r="F139" s="18">
        <v>300</v>
      </c>
      <c r="G139" s="18"/>
      <c r="H139" s="18">
        <v>400</v>
      </c>
      <c r="I139" s="6">
        <f t="shared" si="220"/>
        <v>350</v>
      </c>
      <c r="J139" s="18"/>
      <c r="K139" s="18"/>
      <c r="L139" s="18"/>
      <c r="M139" s="18">
        <v>345</v>
      </c>
      <c r="N139" s="18">
        <v>325</v>
      </c>
      <c r="O139" s="18">
        <v>345</v>
      </c>
      <c r="P139" s="7">
        <f t="shared" si="221"/>
        <v>335</v>
      </c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4">
        <f t="shared" si="222"/>
        <v>345.625</v>
      </c>
    </row>
    <row r="140" spans="1:32">
      <c r="A140" s="5"/>
      <c r="B140" s="30" t="s">
        <v>66</v>
      </c>
      <c r="C140" s="18">
        <v>340</v>
      </c>
      <c r="D140" s="37">
        <v>365</v>
      </c>
      <c r="E140" s="6">
        <f t="shared" si="219"/>
        <v>352.5</v>
      </c>
      <c r="F140" s="18">
        <v>300</v>
      </c>
      <c r="G140" s="18"/>
      <c r="H140" s="18">
        <v>400</v>
      </c>
      <c r="I140" s="6">
        <f t="shared" si="220"/>
        <v>350</v>
      </c>
      <c r="J140" s="18"/>
      <c r="K140" s="18"/>
      <c r="L140" s="18"/>
      <c r="M140" s="18">
        <v>345</v>
      </c>
      <c r="N140" s="18">
        <v>325</v>
      </c>
      <c r="O140" s="18">
        <v>345</v>
      </c>
      <c r="P140" s="7">
        <f t="shared" si="221"/>
        <v>335</v>
      </c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4">
        <f t="shared" si="222"/>
        <v>345.625</v>
      </c>
    </row>
    <row r="141" spans="1:32">
      <c r="A141" s="5"/>
      <c r="B141" s="30" t="s">
        <v>67</v>
      </c>
      <c r="C141" s="18">
        <v>340</v>
      </c>
      <c r="D141" s="37">
        <v>365</v>
      </c>
      <c r="E141" s="6">
        <f t="shared" si="219"/>
        <v>352.5</v>
      </c>
      <c r="F141" s="18">
        <v>300</v>
      </c>
      <c r="G141" s="18"/>
      <c r="H141" s="18">
        <v>400</v>
      </c>
      <c r="I141" s="6">
        <f t="shared" si="220"/>
        <v>350</v>
      </c>
      <c r="J141" s="18"/>
      <c r="K141" s="18"/>
      <c r="L141" s="18"/>
      <c r="M141" s="18">
        <v>345</v>
      </c>
      <c r="N141" s="18">
        <v>330</v>
      </c>
      <c r="O141" s="18">
        <v>345</v>
      </c>
      <c r="P141" s="7">
        <f t="shared" si="221"/>
        <v>337.5</v>
      </c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4">
        <f t="shared" si="222"/>
        <v>346.25</v>
      </c>
    </row>
    <row r="142" spans="1:32">
      <c r="A142" s="5"/>
      <c r="B142" s="30" t="s">
        <v>69</v>
      </c>
      <c r="C142" s="18">
        <v>340</v>
      </c>
      <c r="D142" s="37">
        <v>365</v>
      </c>
      <c r="E142" s="6">
        <f t="shared" si="219"/>
        <v>352.5</v>
      </c>
      <c r="F142" s="18">
        <v>300</v>
      </c>
      <c r="G142" s="18"/>
      <c r="H142" s="18">
        <v>400</v>
      </c>
      <c r="I142" s="6">
        <f t="shared" si="220"/>
        <v>350</v>
      </c>
      <c r="J142" s="18"/>
      <c r="K142" s="18"/>
      <c r="L142" s="18"/>
      <c r="M142" s="18">
        <v>355</v>
      </c>
      <c r="N142" s="18">
        <v>330</v>
      </c>
      <c r="O142" s="18">
        <v>345</v>
      </c>
      <c r="P142" s="7">
        <f t="shared" si="221"/>
        <v>337.5</v>
      </c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4">
        <f t="shared" si="222"/>
        <v>348.75</v>
      </c>
    </row>
    <row r="143" spans="1:32">
      <c r="A143" s="5"/>
      <c r="B143" s="30" t="s">
        <v>70</v>
      </c>
      <c r="C143" s="18">
        <v>340</v>
      </c>
      <c r="D143" s="37">
        <v>365</v>
      </c>
      <c r="E143" s="6">
        <f t="shared" si="219"/>
        <v>352.5</v>
      </c>
      <c r="F143" s="18">
        <v>300</v>
      </c>
      <c r="G143" s="18"/>
      <c r="H143" s="18">
        <v>400</v>
      </c>
      <c r="I143" s="6">
        <f t="shared" si="220"/>
        <v>350</v>
      </c>
      <c r="J143" s="18"/>
      <c r="K143" s="18"/>
      <c r="L143" s="18"/>
      <c r="M143" s="18">
        <v>355</v>
      </c>
      <c r="N143" s="18">
        <v>330</v>
      </c>
      <c r="O143" s="18">
        <v>345</v>
      </c>
      <c r="P143" s="7">
        <f t="shared" si="221"/>
        <v>337.5</v>
      </c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4">
        <f t="shared" si="222"/>
        <v>348.75</v>
      </c>
    </row>
    <row r="144" spans="1:32">
      <c r="A144" s="5"/>
      <c r="B144" s="30" t="s">
        <v>71</v>
      </c>
      <c r="C144" s="18">
        <v>330</v>
      </c>
      <c r="D144" s="37">
        <v>365</v>
      </c>
      <c r="E144" s="6">
        <f t="shared" ref="E144" si="223">AVERAGE(C144:D144)</f>
        <v>347.5</v>
      </c>
      <c r="F144" s="18">
        <v>300</v>
      </c>
      <c r="G144" s="18"/>
      <c r="H144" s="18">
        <v>400</v>
      </c>
      <c r="I144" s="6">
        <f t="shared" ref="I144" si="224">AVERAGE(F144:H144)</f>
        <v>350</v>
      </c>
      <c r="J144" s="18"/>
      <c r="K144" s="18"/>
      <c r="L144" s="18"/>
      <c r="M144" s="18">
        <v>355</v>
      </c>
      <c r="N144" s="18">
        <v>330</v>
      </c>
      <c r="O144" s="18">
        <v>345</v>
      </c>
      <c r="P144" s="7">
        <f t="shared" ref="P144" si="225">AVERAGE(N144:O144)</f>
        <v>337.5</v>
      </c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4">
        <f t="shared" ref="AF144" si="226">(E144+I144+M144+P144)/4</f>
        <v>347.5</v>
      </c>
    </row>
    <row r="145" spans="1:32" ht="56.25">
      <c r="A145" s="12" t="s">
        <v>45</v>
      </c>
      <c r="B145" s="13" t="s">
        <v>31</v>
      </c>
      <c r="C145" s="2">
        <f>C140*100/C144-100</f>
        <v>3.0303030303030312</v>
      </c>
      <c r="D145" s="2">
        <f t="shared" ref="D145:AF145" si="227">D140*100/D144-100</f>
        <v>0</v>
      </c>
      <c r="E145" s="2">
        <f t="shared" si="227"/>
        <v>1.4388489208633075</v>
      </c>
      <c r="F145" s="2">
        <f t="shared" si="227"/>
        <v>0</v>
      </c>
      <c r="G145" s="2"/>
      <c r="H145" s="2">
        <f t="shared" si="227"/>
        <v>0</v>
      </c>
      <c r="I145" s="2">
        <f t="shared" si="227"/>
        <v>0</v>
      </c>
      <c r="J145" s="2"/>
      <c r="K145" s="2"/>
      <c r="L145" s="2"/>
      <c r="M145" s="2">
        <f t="shared" si="227"/>
        <v>-2.816901408450704</v>
      </c>
      <c r="N145" s="2">
        <f t="shared" si="227"/>
        <v>-1.5151515151515156</v>
      </c>
      <c r="O145" s="2">
        <f t="shared" si="227"/>
        <v>0</v>
      </c>
      <c r="P145" s="2">
        <f t="shared" si="227"/>
        <v>-0.74074074074074758</v>
      </c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>
        <f t="shared" si="227"/>
        <v>-0.53956834532374387</v>
      </c>
    </row>
    <row r="146" spans="1:32">
      <c r="A146" s="5"/>
      <c r="B146" s="30" t="s">
        <v>62</v>
      </c>
      <c r="C146" s="18">
        <v>110</v>
      </c>
      <c r="D146" s="37">
        <v>110</v>
      </c>
      <c r="E146" s="6">
        <f t="shared" ref="E146:E153" si="228">AVERAGE(C146:D146)</f>
        <v>110</v>
      </c>
      <c r="F146" s="18">
        <v>92.5</v>
      </c>
      <c r="G146" s="18">
        <v>85</v>
      </c>
      <c r="H146" s="18">
        <v>92.5</v>
      </c>
      <c r="I146" s="6">
        <f t="shared" ref="I146:I153" si="229">AVERAGE(F146:H146)</f>
        <v>90</v>
      </c>
      <c r="J146" s="18">
        <v>95</v>
      </c>
      <c r="K146" s="18">
        <v>87.5</v>
      </c>
      <c r="L146" s="6">
        <f t="shared" ref="L146:L153" si="230">AVERAGE(J146:K146)</f>
        <v>91.25</v>
      </c>
      <c r="M146" s="21">
        <v>100</v>
      </c>
      <c r="N146" s="18">
        <v>90</v>
      </c>
      <c r="O146" s="18">
        <v>105</v>
      </c>
      <c r="P146" s="7">
        <f t="shared" ref="P146:P153" si="231">AVERAGE(N146:O146)</f>
        <v>97.5</v>
      </c>
      <c r="Q146" s="18">
        <v>115</v>
      </c>
      <c r="R146" s="21">
        <v>110</v>
      </c>
      <c r="S146" s="23"/>
      <c r="T146" s="8">
        <f t="shared" ref="T146:T153" si="232">(S146+R146+Q146)/2</f>
        <v>112.5</v>
      </c>
      <c r="U146" s="21" t="s">
        <v>51</v>
      </c>
      <c r="V146" s="21" t="s">
        <v>51</v>
      </c>
      <c r="W146" s="21" t="s">
        <v>51</v>
      </c>
      <c r="X146" s="21" t="s">
        <v>51</v>
      </c>
      <c r="Y146" s="21" t="s">
        <v>51</v>
      </c>
      <c r="Z146" s="25" t="e">
        <v>#DIV/0!</v>
      </c>
      <c r="AA146" s="18">
        <v>130</v>
      </c>
      <c r="AB146" s="18">
        <v>95</v>
      </c>
      <c r="AC146" s="18">
        <v>95</v>
      </c>
      <c r="AD146" s="18">
        <v>95</v>
      </c>
      <c r="AE146" s="6">
        <f t="shared" ref="AE146:AE153" si="233">AVERAGE(AB146:AD146)</f>
        <v>95</v>
      </c>
      <c r="AF146" s="14">
        <f t="shared" ref="AF146:AF153" si="234">(C146+I146+L146+M146+P146+T146+AA146+AE146)/8</f>
        <v>103.28125</v>
      </c>
    </row>
    <row r="147" spans="1:32">
      <c r="A147" s="5"/>
      <c r="B147" s="30" t="s">
        <v>63</v>
      </c>
      <c r="C147" s="18">
        <v>110</v>
      </c>
      <c r="D147" s="37">
        <v>110</v>
      </c>
      <c r="E147" s="6">
        <f t="shared" si="228"/>
        <v>110</v>
      </c>
      <c r="F147" s="18">
        <v>92.5</v>
      </c>
      <c r="G147" s="18">
        <v>85</v>
      </c>
      <c r="H147" s="18">
        <v>92.5</v>
      </c>
      <c r="I147" s="6">
        <f t="shared" si="229"/>
        <v>90</v>
      </c>
      <c r="J147" s="18">
        <v>95</v>
      </c>
      <c r="K147" s="18">
        <v>87.5</v>
      </c>
      <c r="L147" s="6">
        <f t="shared" si="230"/>
        <v>91.25</v>
      </c>
      <c r="M147" s="21">
        <v>97.5</v>
      </c>
      <c r="N147" s="18">
        <v>90</v>
      </c>
      <c r="O147" s="18">
        <v>105</v>
      </c>
      <c r="P147" s="7">
        <f t="shared" si="231"/>
        <v>97.5</v>
      </c>
      <c r="Q147" s="18">
        <v>115</v>
      </c>
      <c r="R147" s="21">
        <v>110</v>
      </c>
      <c r="S147" s="23"/>
      <c r="T147" s="8">
        <f t="shared" si="232"/>
        <v>112.5</v>
      </c>
      <c r="U147" s="21" t="s">
        <v>51</v>
      </c>
      <c r="V147" s="21" t="s">
        <v>51</v>
      </c>
      <c r="W147" s="21" t="s">
        <v>51</v>
      </c>
      <c r="X147" s="21" t="s">
        <v>51</v>
      </c>
      <c r="Y147" s="21" t="s">
        <v>51</v>
      </c>
      <c r="Z147" s="25" t="e">
        <v>#DIV/0!</v>
      </c>
      <c r="AA147" s="18">
        <v>130</v>
      </c>
      <c r="AB147" s="18">
        <v>95</v>
      </c>
      <c r="AC147" s="18">
        <v>95</v>
      </c>
      <c r="AD147" s="18">
        <v>95</v>
      </c>
      <c r="AE147" s="6">
        <f t="shared" si="233"/>
        <v>95</v>
      </c>
      <c r="AF147" s="14">
        <f t="shared" si="234"/>
        <v>102.96875</v>
      </c>
    </row>
    <row r="148" spans="1:32">
      <c r="A148" s="5"/>
      <c r="B148" s="30" t="s">
        <v>64</v>
      </c>
      <c r="C148" s="18">
        <v>110</v>
      </c>
      <c r="D148" s="37">
        <v>110</v>
      </c>
      <c r="E148" s="6">
        <f t="shared" si="228"/>
        <v>110</v>
      </c>
      <c r="F148" s="18">
        <v>92.5</v>
      </c>
      <c r="G148" s="18">
        <v>85</v>
      </c>
      <c r="H148" s="18">
        <v>92.5</v>
      </c>
      <c r="I148" s="6">
        <f t="shared" si="229"/>
        <v>90</v>
      </c>
      <c r="J148" s="18">
        <v>95</v>
      </c>
      <c r="K148" s="18">
        <v>87.5</v>
      </c>
      <c r="L148" s="6">
        <f t="shared" si="230"/>
        <v>91.25</v>
      </c>
      <c r="M148" s="21">
        <v>99</v>
      </c>
      <c r="N148" s="18">
        <v>90</v>
      </c>
      <c r="O148" s="18">
        <v>105</v>
      </c>
      <c r="P148" s="7">
        <f t="shared" si="231"/>
        <v>97.5</v>
      </c>
      <c r="Q148" s="18">
        <v>115</v>
      </c>
      <c r="R148" s="21">
        <v>110</v>
      </c>
      <c r="S148" s="23"/>
      <c r="T148" s="8">
        <f t="shared" si="232"/>
        <v>112.5</v>
      </c>
      <c r="U148" s="21" t="s">
        <v>51</v>
      </c>
      <c r="V148" s="21" t="s">
        <v>51</v>
      </c>
      <c r="W148" s="21" t="s">
        <v>51</v>
      </c>
      <c r="X148" s="21" t="s">
        <v>51</v>
      </c>
      <c r="Y148" s="21" t="s">
        <v>51</v>
      </c>
      <c r="Z148" s="25" t="e">
        <v>#DIV/0!</v>
      </c>
      <c r="AA148" s="18">
        <v>130</v>
      </c>
      <c r="AB148" s="18">
        <v>95</v>
      </c>
      <c r="AC148" s="18">
        <v>95</v>
      </c>
      <c r="AD148" s="18">
        <v>95</v>
      </c>
      <c r="AE148" s="6">
        <f t="shared" si="233"/>
        <v>95</v>
      </c>
      <c r="AF148" s="14">
        <f t="shared" si="234"/>
        <v>103.15625</v>
      </c>
    </row>
    <row r="149" spans="1:32">
      <c r="A149" s="5"/>
      <c r="B149" s="30" t="s">
        <v>65</v>
      </c>
      <c r="C149" s="18">
        <v>110</v>
      </c>
      <c r="D149" s="37">
        <v>110</v>
      </c>
      <c r="E149" s="6">
        <f t="shared" si="228"/>
        <v>110</v>
      </c>
      <c r="F149" s="18">
        <v>92.5</v>
      </c>
      <c r="G149" s="18">
        <v>85</v>
      </c>
      <c r="H149" s="18">
        <v>92.5</v>
      </c>
      <c r="I149" s="6">
        <f t="shared" si="229"/>
        <v>90</v>
      </c>
      <c r="J149" s="18">
        <v>95</v>
      </c>
      <c r="K149" s="18">
        <v>87.5</v>
      </c>
      <c r="L149" s="6">
        <f t="shared" si="230"/>
        <v>91.25</v>
      </c>
      <c r="M149" s="21">
        <v>102.5</v>
      </c>
      <c r="N149" s="18">
        <v>102.5</v>
      </c>
      <c r="O149" s="18">
        <v>105</v>
      </c>
      <c r="P149" s="7">
        <f t="shared" si="231"/>
        <v>103.75</v>
      </c>
      <c r="Q149" s="18">
        <v>115</v>
      </c>
      <c r="R149" s="21">
        <v>110</v>
      </c>
      <c r="S149" s="23"/>
      <c r="T149" s="8">
        <f t="shared" si="232"/>
        <v>112.5</v>
      </c>
      <c r="U149" s="21" t="s">
        <v>51</v>
      </c>
      <c r="V149" s="21" t="s">
        <v>51</v>
      </c>
      <c r="W149" s="21" t="s">
        <v>51</v>
      </c>
      <c r="X149" s="21" t="s">
        <v>51</v>
      </c>
      <c r="Y149" s="21" t="s">
        <v>51</v>
      </c>
      <c r="Z149" s="25" t="e">
        <v>#DIV/0!</v>
      </c>
      <c r="AA149" s="18">
        <v>130</v>
      </c>
      <c r="AB149" s="18">
        <v>95</v>
      </c>
      <c r="AC149" s="18">
        <v>95</v>
      </c>
      <c r="AD149" s="18">
        <v>95</v>
      </c>
      <c r="AE149" s="6">
        <f t="shared" si="233"/>
        <v>95</v>
      </c>
      <c r="AF149" s="14">
        <f t="shared" si="234"/>
        <v>104.375</v>
      </c>
    </row>
    <row r="150" spans="1:32">
      <c r="A150" s="5"/>
      <c r="B150" s="30" t="s">
        <v>66</v>
      </c>
      <c r="C150" s="18">
        <v>110</v>
      </c>
      <c r="D150" s="37">
        <v>110</v>
      </c>
      <c r="E150" s="6">
        <f t="shared" si="228"/>
        <v>110</v>
      </c>
      <c r="F150" s="18">
        <v>92.5</v>
      </c>
      <c r="G150" s="18">
        <v>85</v>
      </c>
      <c r="H150" s="18">
        <v>92.5</v>
      </c>
      <c r="I150" s="6">
        <f t="shared" si="229"/>
        <v>90</v>
      </c>
      <c r="J150" s="18">
        <v>95</v>
      </c>
      <c r="K150" s="18">
        <v>87.5</v>
      </c>
      <c r="L150" s="6">
        <f t="shared" si="230"/>
        <v>91.25</v>
      </c>
      <c r="M150" s="21">
        <v>102.5</v>
      </c>
      <c r="N150" s="18">
        <v>102.5</v>
      </c>
      <c r="O150" s="18">
        <v>105</v>
      </c>
      <c r="P150" s="7">
        <f t="shared" si="231"/>
        <v>103.75</v>
      </c>
      <c r="Q150" s="18">
        <v>115</v>
      </c>
      <c r="R150" s="21">
        <v>110</v>
      </c>
      <c r="S150" s="23"/>
      <c r="T150" s="8">
        <f t="shared" si="232"/>
        <v>112.5</v>
      </c>
      <c r="U150" s="21" t="s">
        <v>51</v>
      </c>
      <c r="V150" s="21" t="s">
        <v>51</v>
      </c>
      <c r="W150" s="21" t="s">
        <v>51</v>
      </c>
      <c r="X150" s="21" t="s">
        <v>51</v>
      </c>
      <c r="Y150" s="21" t="s">
        <v>51</v>
      </c>
      <c r="Z150" s="25" t="e">
        <v>#DIV/0!</v>
      </c>
      <c r="AA150" s="18">
        <v>130</v>
      </c>
      <c r="AB150" s="18">
        <v>95</v>
      </c>
      <c r="AC150" s="18">
        <v>95</v>
      </c>
      <c r="AD150" s="18">
        <v>95</v>
      </c>
      <c r="AE150" s="6">
        <f t="shared" si="233"/>
        <v>95</v>
      </c>
      <c r="AF150" s="14">
        <f t="shared" si="234"/>
        <v>104.375</v>
      </c>
    </row>
    <row r="151" spans="1:32">
      <c r="A151" s="5"/>
      <c r="B151" s="30" t="s">
        <v>67</v>
      </c>
      <c r="C151" s="18">
        <v>110</v>
      </c>
      <c r="D151" s="37">
        <v>110</v>
      </c>
      <c r="E151" s="6">
        <f t="shared" si="228"/>
        <v>110</v>
      </c>
      <c r="F151" s="18">
        <v>92.5</v>
      </c>
      <c r="G151" s="18">
        <v>85</v>
      </c>
      <c r="H151" s="18">
        <v>97.5</v>
      </c>
      <c r="I151" s="6">
        <f t="shared" si="229"/>
        <v>91.666666666666671</v>
      </c>
      <c r="J151" s="18">
        <v>95</v>
      </c>
      <c r="K151" s="18">
        <v>87.5</v>
      </c>
      <c r="L151" s="6">
        <f t="shared" si="230"/>
        <v>91.25</v>
      </c>
      <c r="M151" s="21">
        <v>102.5</v>
      </c>
      <c r="N151" s="18">
        <v>102.5</v>
      </c>
      <c r="O151" s="18">
        <v>105</v>
      </c>
      <c r="P151" s="7">
        <f t="shared" si="231"/>
        <v>103.75</v>
      </c>
      <c r="Q151" s="18">
        <v>115</v>
      </c>
      <c r="R151" s="21">
        <v>110</v>
      </c>
      <c r="S151" s="23"/>
      <c r="T151" s="8">
        <f t="shared" si="232"/>
        <v>112.5</v>
      </c>
      <c r="U151" s="21" t="s">
        <v>51</v>
      </c>
      <c r="V151" s="21" t="s">
        <v>51</v>
      </c>
      <c r="W151" s="21" t="s">
        <v>51</v>
      </c>
      <c r="X151" s="21" t="s">
        <v>51</v>
      </c>
      <c r="Y151" s="21" t="s">
        <v>51</v>
      </c>
      <c r="Z151" s="25" t="e">
        <v>#DIV/0!</v>
      </c>
      <c r="AA151" s="18">
        <v>130</v>
      </c>
      <c r="AB151" s="18">
        <v>95</v>
      </c>
      <c r="AC151" s="18">
        <v>95</v>
      </c>
      <c r="AD151" s="18">
        <v>95</v>
      </c>
      <c r="AE151" s="6">
        <f t="shared" si="233"/>
        <v>95</v>
      </c>
      <c r="AF151" s="14">
        <f t="shared" si="234"/>
        <v>104.58333333333334</v>
      </c>
    </row>
    <row r="152" spans="1:32">
      <c r="A152" s="5"/>
      <c r="B152" s="30" t="s">
        <v>69</v>
      </c>
      <c r="C152" s="18">
        <v>110</v>
      </c>
      <c r="D152" s="37">
        <v>110</v>
      </c>
      <c r="E152" s="6">
        <f t="shared" si="228"/>
        <v>110</v>
      </c>
      <c r="F152" s="18">
        <v>92.5</v>
      </c>
      <c r="G152" s="18">
        <v>85</v>
      </c>
      <c r="H152" s="18">
        <v>97.5</v>
      </c>
      <c r="I152" s="6">
        <f t="shared" si="229"/>
        <v>91.666666666666671</v>
      </c>
      <c r="J152" s="18">
        <v>95</v>
      </c>
      <c r="K152" s="18">
        <v>87.5</v>
      </c>
      <c r="L152" s="6">
        <f t="shared" si="230"/>
        <v>91.25</v>
      </c>
      <c r="M152" s="21">
        <v>111.5</v>
      </c>
      <c r="N152" s="18">
        <v>102.5</v>
      </c>
      <c r="O152" s="18">
        <v>105</v>
      </c>
      <c r="P152" s="7">
        <f t="shared" si="231"/>
        <v>103.75</v>
      </c>
      <c r="Q152" s="18">
        <v>115</v>
      </c>
      <c r="R152" s="21">
        <v>110</v>
      </c>
      <c r="S152" s="23"/>
      <c r="T152" s="8">
        <f t="shared" si="232"/>
        <v>112.5</v>
      </c>
      <c r="U152" s="21" t="s">
        <v>51</v>
      </c>
      <c r="V152" s="21" t="s">
        <v>51</v>
      </c>
      <c r="W152" s="21" t="s">
        <v>51</v>
      </c>
      <c r="X152" s="21" t="s">
        <v>51</v>
      </c>
      <c r="Y152" s="21" t="s">
        <v>51</v>
      </c>
      <c r="Z152" s="25" t="e">
        <v>#DIV/0!</v>
      </c>
      <c r="AA152" s="18">
        <v>130</v>
      </c>
      <c r="AB152" s="18">
        <v>95</v>
      </c>
      <c r="AC152" s="18">
        <v>95</v>
      </c>
      <c r="AD152" s="18">
        <v>95</v>
      </c>
      <c r="AE152" s="6">
        <f t="shared" si="233"/>
        <v>95</v>
      </c>
      <c r="AF152" s="14">
        <f t="shared" si="234"/>
        <v>105.70833333333334</v>
      </c>
    </row>
    <row r="153" spans="1:32">
      <c r="A153" s="5"/>
      <c r="B153" s="30" t="s">
        <v>70</v>
      </c>
      <c r="C153" s="18">
        <v>110</v>
      </c>
      <c r="D153" s="37">
        <v>110</v>
      </c>
      <c r="E153" s="6">
        <f t="shared" si="228"/>
        <v>110</v>
      </c>
      <c r="F153" s="18">
        <v>92.5</v>
      </c>
      <c r="G153" s="18">
        <v>85</v>
      </c>
      <c r="H153" s="18">
        <v>97.5</v>
      </c>
      <c r="I153" s="6">
        <f t="shared" si="229"/>
        <v>91.666666666666671</v>
      </c>
      <c r="J153" s="18">
        <v>95</v>
      </c>
      <c r="K153" s="18">
        <v>87.5</v>
      </c>
      <c r="L153" s="6">
        <f t="shared" si="230"/>
        <v>91.25</v>
      </c>
      <c r="M153" s="21">
        <v>113.5</v>
      </c>
      <c r="N153" s="18">
        <v>102.5</v>
      </c>
      <c r="O153" s="18">
        <v>105</v>
      </c>
      <c r="P153" s="7">
        <f t="shared" si="231"/>
        <v>103.75</v>
      </c>
      <c r="Q153" s="18">
        <v>115</v>
      </c>
      <c r="R153" s="21">
        <v>110</v>
      </c>
      <c r="S153" s="23"/>
      <c r="T153" s="8">
        <f t="shared" si="232"/>
        <v>112.5</v>
      </c>
      <c r="U153" s="21" t="s">
        <v>51</v>
      </c>
      <c r="V153" s="21" t="s">
        <v>51</v>
      </c>
      <c r="W153" s="21" t="s">
        <v>51</v>
      </c>
      <c r="X153" s="21" t="s">
        <v>51</v>
      </c>
      <c r="Y153" s="21" t="s">
        <v>51</v>
      </c>
      <c r="Z153" s="25" t="e">
        <v>#DIV/0!</v>
      </c>
      <c r="AA153" s="18">
        <v>130</v>
      </c>
      <c r="AB153" s="18">
        <v>95</v>
      </c>
      <c r="AC153" s="18">
        <v>95</v>
      </c>
      <c r="AD153" s="18">
        <v>95</v>
      </c>
      <c r="AE153" s="6">
        <f t="shared" si="233"/>
        <v>95</v>
      </c>
      <c r="AF153" s="14">
        <f t="shared" si="234"/>
        <v>105.95833333333334</v>
      </c>
    </row>
    <row r="154" spans="1:32">
      <c r="A154" s="5"/>
      <c r="B154" s="30" t="s">
        <v>71</v>
      </c>
      <c r="C154" s="18">
        <v>110</v>
      </c>
      <c r="D154" s="37">
        <v>110</v>
      </c>
      <c r="E154" s="6">
        <f t="shared" ref="E154" si="235">AVERAGE(C154:D154)</f>
        <v>110</v>
      </c>
      <c r="F154" s="18">
        <v>92.5</v>
      </c>
      <c r="G154" s="18">
        <v>85</v>
      </c>
      <c r="H154" s="18">
        <v>97.5</v>
      </c>
      <c r="I154" s="6">
        <f t="shared" ref="I154" si="236">AVERAGE(F154:H154)</f>
        <v>91.666666666666671</v>
      </c>
      <c r="J154" s="18">
        <v>95</v>
      </c>
      <c r="K154" s="18">
        <v>87.5</v>
      </c>
      <c r="L154" s="6">
        <f t="shared" ref="L154" si="237">AVERAGE(J154:K154)</f>
        <v>91.25</v>
      </c>
      <c r="M154" s="21">
        <v>115</v>
      </c>
      <c r="N154" s="18">
        <v>102.5</v>
      </c>
      <c r="O154" s="18">
        <v>105</v>
      </c>
      <c r="P154" s="7">
        <f t="shared" ref="P154" si="238">AVERAGE(N154:O154)</f>
        <v>103.75</v>
      </c>
      <c r="Q154" s="18">
        <v>115</v>
      </c>
      <c r="R154" s="21">
        <v>110</v>
      </c>
      <c r="S154" s="23"/>
      <c r="T154" s="8">
        <f t="shared" ref="T154" si="239">(S154+R154+Q154)/2</f>
        <v>112.5</v>
      </c>
      <c r="U154" s="21" t="s">
        <v>51</v>
      </c>
      <c r="V154" s="21" t="s">
        <v>51</v>
      </c>
      <c r="W154" s="21" t="s">
        <v>51</v>
      </c>
      <c r="X154" s="21" t="s">
        <v>51</v>
      </c>
      <c r="Y154" s="21" t="s">
        <v>51</v>
      </c>
      <c r="Z154" s="25" t="e">
        <v>#DIV/0!</v>
      </c>
      <c r="AA154" s="18">
        <v>130</v>
      </c>
      <c r="AB154" s="18">
        <v>95</v>
      </c>
      <c r="AC154" s="18">
        <v>95</v>
      </c>
      <c r="AD154" s="18">
        <v>95</v>
      </c>
      <c r="AE154" s="6">
        <f t="shared" ref="AE154" si="240">AVERAGE(AB154:AD154)</f>
        <v>95</v>
      </c>
      <c r="AF154" s="14">
        <f t="shared" ref="AF154" si="241">(C154+I154+L154+M154+P154+T154+AA154+AE154)/8</f>
        <v>106.14583333333334</v>
      </c>
    </row>
    <row r="155" spans="1:32" ht="56.25">
      <c r="A155" s="16" t="s">
        <v>46</v>
      </c>
      <c r="B155" s="13" t="s">
        <v>31</v>
      </c>
      <c r="C155" s="2">
        <f>C150*100/C154-100</f>
        <v>0</v>
      </c>
      <c r="D155" s="2">
        <f t="shared" ref="D155:AF155" si="242">D150*100/D154-100</f>
        <v>0</v>
      </c>
      <c r="E155" s="2">
        <f t="shared" si="242"/>
        <v>0</v>
      </c>
      <c r="F155" s="2">
        <f t="shared" si="242"/>
        <v>0</v>
      </c>
      <c r="G155" s="2">
        <f t="shared" si="242"/>
        <v>0</v>
      </c>
      <c r="H155" s="2">
        <f t="shared" si="242"/>
        <v>-5.1282051282051242</v>
      </c>
      <c r="I155" s="2">
        <f t="shared" si="242"/>
        <v>-1.8181818181818272</v>
      </c>
      <c r="J155" s="2">
        <f t="shared" si="242"/>
        <v>0</v>
      </c>
      <c r="K155" s="2">
        <f t="shared" si="242"/>
        <v>0</v>
      </c>
      <c r="L155" s="2">
        <f t="shared" si="242"/>
        <v>0</v>
      </c>
      <c r="M155" s="2">
        <f t="shared" si="242"/>
        <v>-10.869565217391298</v>
      </c>
      <c r="N155" s="2">
        <f t="shared" si="242"/>
        <v>0</v>
      </c>
      <c r="O155" s="2">
        <f t="shared" si="242"/>
        <v>0</v>
      </c>
      <c r="P155" s="2">
        <f t="shared" si="242"/>
        <v>0</v>
      </c>
      <c r="Q155" s="2">
        <f t="shared" si="242"/>
        <v>0</v>
      </c>
      <c r="R155" s="2">
        <f t="shared" si="242"/>
        <v>0</v>
      </c>
      <c r="S155" s="2"/>
      <c r="T155" s="2">
        <f t="shared" si="242"/>
        <v>0</v>
      </c>
      <c r="U155" s="2"/>
      <c r="V155" s="2"/>
      <c r="W155" s="2"/>
      <c r="X155" s="2"/>
      <c r="Y155" s="2"/>
      <c r="Z155" s="2"/>
      <c r="AA155" s="2">
        <f t="shared" si="242"/>
        <v>0</v>
      </c>
      <c r="AB155" s="2">
        <f t="shared" si="242"/>
        <v>0</v>
      </c>
      <c r="AC155" s="2">
        <f t="shared" si="242"/>
        <v>0</v>
      </c>
      <c r="AD155" s="2">
        <f t="shared" si="242"/>
        <v>0</v>
      </c>
      <c r="AE155" s="2">
        <f t="shared" si="242"/>
        <v>0</v>
      </c>
      <c r="AF155" s="2">
        <f t="shared" si="242"/>
        <v>-1.6683022571148314</v>
      </c>
    </row>
    <row r="156" spans="1:32">
      <c r="A156" s="5"/>
      <c r="B156" s="30" t="s">
        <v>62</v>
      </c>
      <c r="C156" s="18">
        <v>135</v>
      </c>
      <c r="D156" s="37">
        <v>160</v>
      </c>
      <c r="E156" s="6">
        <f t="shared" ref="E156:E163" si="243">AVERAGE(C156:D156)</f>
        <v>147.5</v>
      </c>
      <c r="F156" s="18">
        <v>122.5</v>
      </c>
      <c r="G156" s="18">
        <v>145</v>
      </c>
      <c r="H156" s="18">
        <v>135</v>
      </c>
      <c r="I156" s="6">
        <f t="shared" ref="I156:I163" si="244">AVERAGE(F156:H156)</f>
        <v>134.16666666666666</v>
      </c>
      <c r="J156" s="18">
        <v>145</v>
      </c>
      <c r="K156" s="18">
        <v>140</v>
      </c>
      <c r="L156" s="6">
        <f t="shared" ref="L156:L163" si="245">AVERAGE(J156:K156)</f>
        <v>142.5</v>
      </c>
      <c r="M156" s="18">
        <v>145</v>
      </c>
      <c r="N156" s="18">
        <v>122.5</v>
      </c>
      <c r="O156" s="18">
        <v>130</v>
      </c>
      <c r="P156" s="7">
        <f t="shared" ref="P156:P163" si="246">AVERAGE(N156:O156)</f>
        <v>126.25</v>
      </c>
      <c r="Q156" s="21">
        <v>175</v>
      </c>
      <c r="R156" s="21">
        <v>180</v>
      </c>
      <c r="S156" s="23">
        <v>180</v>
      </c>
      <c r="T156" s="8">
        <f t="shared" ref="T156:T163" si="247">(S156+R156+Q156)/3</f>
        <v>178.33333333333334</v>
      </c>
      <c r="U156" s="18">
        <v>250</v>
      </c>
      <c r="V156" s="18">
        <v>200</v>
      </c>
      <c r="W156" s="18">
        <v>220</v>
      </c>
      <c r="X156" s="18">
        <v>300</v>
      </c>
      <c r="Y156" s="18">
        <v>225</v>
      </c>
      <c r="Z156" s="10">
        <f t="shared" ref="Z156:Z163" si="248">AVERAGE(U156:Y156)</f>
        <v>239</v>
      </c>
      <c r="AA156" s="24">
        <v>122.5</v>
      </c>
      <c r="AB156" s="18">
        <v>120</v>
      </c>
      <c r="AC156" s="18">
        <v>150</v>
      </c>
      <c r="AD156" s="18">
        <v>170</v>
      </c>
      <c r="AE156" s="6">
        <f t="shared" ref="AE156:AE163" si="249">AVERAGE(AB156:AD156)</f>
        <v>146.66666666666666</v>
      </c>
      <c r="AF156" s="14">
        <f t="shared" ref="AF156:AF163" si="250">(C156+I156+L156+M156+P156+T156+Z156+AA156+AE156)/9</f>
        <v>152.15740740740742</v>
      </c>
    </row>
    <row r="157" spans="1:32">
      <c r="A157" s="5"/>
      <c r="B157" s="30" t="s">
        <v>63</v>
      </c>
      <c r="C157" s="18">
        <v>135</v>
      </c>
      <c r="D157" s="37">
        <v>160</v>
      </c>
      <c r="E157" s="6">
        <f t="shared" si="243"/>
        <v>147.5</v>
      </c>
      <c r="F157" s="18">
        <v>122.5</v>
      </c>
      <c r="G157" s="18">
        <v>145</v>
      </c>
      <c r="H157" s="18">
        <v>135</v>
      </c>
      <c r="I157" s="6">
        <f t="shared" si="244"/>
        <v>134.16666666666666</v>
      </c>
      <c r="J157" s="18">
        <v>145</v>
      </c>
      <c r="K157" s="18">
        <v>140</v>
      </c>
      <c r="L157" s="6">
        <f t="shared" si="245"/>
        <v>142.5</v>
      </c>
      <c r="M157" s="18">
        <v>145</v>
      </c>
      <c r="N157" s="18">
        <v>137.5</v>
      </c>
      <c r="O157" s="18">
        <v>130</v>
      </c>
      <c r="P157" s="7">
        <f t="shared" si="246"/>
        <v>133.75</v>
      </c>
      <c r="Q157" s="21">
        <v>175</v>
      </c>
      <c r="R157" s="21">
        <v>180</v>
      </c>
      <c r="S157" s="23">
        <v>180</v>
      </c>
      <c r="T157" s="8">
        <f t="shared" si="247"/>
        <v>178.33333333333334</v>
      </c>
      <c r="U157" s="18">
        <v>250</v>
      </c>
      <c r="V157" s="18">
        <v>200</v>
      </c>
      <c r="W157" s="18">
        <v>220</v>
      </c>
      <c r="X157" s="18">
        <v>300</v>
      </c>
      <c r="Y157" s="18">
        <v>225</v>
      </c>
      <c r="Z157" s="10">
        <f t="shared" si="248"/>
        <v>239</v>
      </c>
      <c r="AA157" s="24">
        <v>122.5</v>
      </c>
      <c r="AB157" s="18">
        <v>120</v>
      </c>
      <c r="AC157" s="18">
        <v>150</v>
      </c>
      <c r="AD157" s="18">
        <v>170</v>
      </c>
      <c r="AE157" s="6">
        <f t="shared" si="249"/>
        <v>146.66666666666666</v>
      </c>
      <c r="AF157" s="14">
        <f t="shared" si="250"/>
        <v>152.99074074074076</v>
      </c>
    </row>
    <row r="158" spans="1:32">
      <c r="A158" s="5"/>
      <c r="B158" s="30" t="s">
        <v>64</v>
      </c>
      <c r="C158" s="18">
        <v>135</v>
      </c>
      <c r="D158" s="37">
        <v>160</v>
      </c>
      <c r="E158" s="6">
        <f t="shared" si="243"/>
        <v>147.5</v>
      </c>
      <c r="F158" s="18">
        <v>122.5</v>
      </c>
      <c r="G158" s="18">
        <v>145</v>
      </c>
      <c r="H158" s="18">
        <v>135</v>
      </c>
      <c r="I158" s="6">
        <f t="shared" si="244"/>
        <v>134.16666666666666</v>
      </c>
      <c r="J158" s="18">
        <v>145</v>
      </c>
      <c r="K158" s="18">
        <v>140</v>
      </c>
      <c r="L158" s="6">
        <f t="shared" si="245"/>
        <v>142.5</v>
      </c>
      <c r="M158" s="18">
        <v>145</v>
      </c>
      <c r="N158" s="18">
        <v>137.5</v>
      </c>
      <c r="O158" s="18">
        <v>130</v>
      </c>
      <c r="P158" s="7">
        <f t="shared" si="246"/>
        <v>133.75</v>
      </c>
      <c r="Q158" s="21">
        <v>175</v>
      </c>
      <c r="R158" s="21">
        <v>180</v>
      </c>
      <c r="S158" s="23">
        <v>180</v>
      </c>
      <c r="T158" s="8">
        <f t="shared" si="247"/>
        <v>178.33333333333334</v>
      </c>
      <c r="U158" s="18">
        <v>250</v>
      </c>
      <c r="V158" s="18">
        <v>200</v>
      </c>
      <c r="W158" s="18">
        <v>220</v>
      </c>
      <c r="X158" s="18">
        <v>300</v>
      </c>
      <c r="Y158" s="18">
        <v>225</v>
      </c>
      <c r="Z158" s="10">
        <f t="shared" si="248"/>
        <v>239</v>
      </c>
      <c r="AA158" s="24">
        <v>122.5</v>
      </c>
      <c r="AB158" s="18">
        <v>120</v>
      </c>
      <c r="AC158" s="18">
        <v>150</v>
      </c>
      <c r="AD158" s="18">
        <v>170</v>
      </c>
      <c r="AE158" s="6">
        <f t="shared" si="249"/>
        <v>146.66666666666666</v>
      </c>
      <c r="AF158" s="14">
        <f t="shared" si="250"/>
        <v>152.99074074074076</v>
      </c>
    </row>
    <row r="159" spans="1:32">
      <c r="A159" s="5"/>
      <c r="B159" s="30" t="s">
        <v>65</v>
      </c>
      <c r="C159" s="18">
        <v>135</v>
      </c>
      <c r="D159" s="37">
        <v>160</v>
      </c>
      <c r="E159" s="6">
        <f t="shared" si="243"/>
        <v>147.5</v>
      </c>
      <c r="F159" s="18">
        <v>122.5</v>
      </c>
      <c r="G159" s="18">
        <v>145</v>
      </c>
      <c r="H159" s="18">
        <v>135</v>
      </c>
      <c r="I159" s="6">
        <f t="shared" si="244"/>
        <v>134.16666666666666</v>
      </c>
      <c r="J159" s="18">
        <v>145</v>
      </c>
      <c r="K159" s="18">
        <v>140</v>
      </c>
      <c r="L159" s="6">
        <f t="shared" si="245"/>
        <v>142.5</v>
      </c>
      <c r="M159" s="18">
        <v>145</v>
      </c>
      <c r="N159" s="18">
        <v>137.5</v>
      </c>
      <c r="O159" s="18">
        <v>130</v>
      </c>
      <c r="P159" s="7">
        <f t="shared" si="246"/>
        <v>133.75</v>
      </c>
      <c r="Q159" s="21">
        <v>175</v>
      </c>
      <c r="R159" s="21">
        <v>180</v>
      </c>
      <c r="S159" s="23">
        <v>180</v>
      </c>
      <c r="T159" s="8">
        <f t="shared" si="247"/>
        <v>178.33333333333334</v>
      </c>
      <c r="U159" s="18">
        <v>250</v>
      </c>
      <c r="V159" s="18">
        <v>200</v>
      </c>
      <c r="W159" s="18">
        <v>220</v>
      </c>
      <c r="X159" s="18">
        <v>300</v>
      </c>
      <c r="Y159" s="18">
        <v>225</v>
      </c>
      <c r="Z159" s="10">
        <f t="shared" si="248"/>
        <v>239</v>
      </c>
      <c r="AA159" s="24">
        <v>127.5</v>
      </c>
      <c r="AB159" s="18">
        <v>120</v>
      </c>
      <c r="AC159" s="18">
        <v>150</v>
      </c>
      <c r="AD159" s="18">
        <v>170</v>
      </c>
      <c r="AE159" s="6">
        <f t="shared" si="249"/>
        <v>146.66666666666666</v>
      </c>
      <c r="AF159" s="14">
        <f t="shared" si="250"/>
        <v>153.5462962962963</v>
      </c>
    </row>
    <row r="160" spans="1:32">
      <c r="A160" s="5"/>
      <c r="B160" s="30" t="s">
        <v>66</v>
      </c>
      <c r="C160" s="18">
        <v>135</v>
      </c>
      <c r="D160" s="37">
        <v>160</v>
      </c>
      <c r="E160" s="6">
        <f t="shared" si="243"/>
        <v>147.5</v>
      </c>
      <c r="F160" s="18">
        <v>122.5</v>
      </c>
      <c r="G160" s="18">
        <v>145</v>
      </c>
      <c r="H160" s="18">
        <v>135</v>
      </c>
      <c r="I160" s="6">
        <f t="shared" si="244"/>
        <v>134.16666666666666</v>
      </c>
      <c r="J160" s="18">
        <v>145</v>
      </c>
      <c r="K160" s="18">
        <v>140</v>
      </c>
      <c r="L160" s="6">
        <f t="shared" si="245"/>
        <v>142.5</v>
      </c>
      <c r="M160" s="18">
        <v>145</v>
      </c>
      <c r="N160" s="18">
        <v>137.5</v>
      </c>
      <c r="O160" s="18">
        <v>130</v>
      </c>
      <c r="P160" s="7">
        <f t="shared" si="246"/>
        <v>133.75</v>
      </c>
      <c r="Q160" s="21">
        <v>175</v>
      </c>
      <c r="R160" s="21">
        <v>180</v>
      </c>
      <c r="S160" s="23">
        <v>180</v>
      </c>
      <c r="T160" s="8">
        <f t="shared" si="247"/>
        <v>178.33333333333334</v>
      </c>
      <c r="U160" s="18">
        <v>250</v>
      </c>
      <c r="V160" s="18">
        <v>200</v>
      </c>
      <c r="W160" s="18">
        <v>220</v>
      </c>
      <c r="X160" s="18">
        <v>300</v>
      </c>
      <c r="Y160" s="18">
        <v>225</v>
      </c>
      <c r="Z160" s="10">
        <f t="shared" si="248"/>
        <v>239</v>
      </c>
      <c r="AA160" s="24">
        <v>127.5</v>
      </c>
      <c r="AB160" s="18">
        <v>120</v>
      </c>
      <c r="AC160" s="18">
        <v>150</v>
      </c>
      <c r="AD160" s="18">
        <v>170</v>
      </c>
      <c r="AE160" s="6">
        <f t="shared" si="249"/>
        <v>146.66666666666666</v>
      </c>
      <c r="AF160" s="14">
        <f t="shared" si="250"/>
        <v>153.5462962962963</v>
      </c>
    </row>
    <row r="161" spans="1:32">
      <c r="A161" s="5"/>
      <c r="B161" s="30" t="s">
        <v>67</v>
      </c>
      <c r="C161" s="18">
        <v>135</v>
      </c>
      <c r="D161" s="37">
        <v>160</v>
      </c>
      <c r="E161" s="6">
        <f t="shared" si="243"/>
        <v>147.5</v>
      </c>
      <c r="F161" s="18">
        <v>122.5</v>
      </c>
      <c r="G161" s="18">
        <v>145</v>
      </c>
      <c r="H161" s="18">
        <v>135</v>
      </c>
      <c r="I161" s="6">
        <f t="shared" si="244"/>
        <v>134.16666666666666</v>
      </c>
      <c r="J161" s="18">
        <v>145</v>
      </c>
      <c r="K161" s="18">
        <v>140</v>
      </c>
      <c r="L161" s="6">
        <f t="shared" si="245"/>
        <v>142.5</v>
      </c>
      <c r="M161" s="18">
        <v>145</v>
      </c>
      <c r="N161" s="18">
        <v>137.5</v>
      </c>
      <c r="O161" s="18">
        <v>129</v>
      </c>
      <c r="P161" s="7">
        <f t="shared" si="246"/>
        <v>133.25</v>
      </c>
      <c r="Q161" s="21">
        <v>175</v>
      </c>
      <c r="R161" s="21">
        <v>180</v>
      </c>
      <c r="S161" s="23">
        <v>180</v>
      </c>
      <c r="T161" s="8">
        <f t="shared" si="247"/>
        <v>178.33333333333334</v>
      </c>
      <c r="U161" s="18">
        <v>250</v>
      </c>
      <c r="V161" s="18">
        <v>200</v>
      </c>
      <c r="W161" s="18">
        <v>220</v>
      </c>
      <c r="X161" s="18">
        <v>300</v>
      </c>
      <c r="Y161" s="18">
        <v>225</v>
      </c>
      <c r="Z161" s="10">
        <f t="shared" si="248"/>
        <v>239</v>
      </c>
      <c r="AA161" s="24">
        <v>127.5</v>
      </c>
      <c r="AB161" s="18">
        <v>120</v>
      </c>
      <c r="AC161" s="18">
        <v>150</v>
      </c>
      <c r="AD161" s="18">
        <v>170</v>
      </c>
      <c r="AE161" s="6">
        <f t="shared" si="249"/>
        <v>146.66666666666666</v>
      </c>
      <c r="AF161" s="14">
        <f t="shared" si="250"/>
        <v>153.49074074074076</v>
      </c>
    </row>
    <row r="162" spans="1:32">
      <c r="A162" s="5"/>
      <c r="B162" s="30" t="s">
        <v>69</v>
      </c>
      <c r="C162" s="18">
        <v>135</v>
      </c>
      <c r="D162" s="37">
        <v>160</v>
      </c>
      <c r="E162" s="6">
        <f t="shared" si="243"/>
        <v>147.5</v>
      </c>
      <c r="F162" s="18">
        <v>122.5</v>
      </c>
      <c r="G162" s="18">
        <v>145</v>
      </c>
      <c r="H162" s="18">
        <v>135</v>
      </c>
      <c r="I162" s="6">
        <f t="shared" si="244"/>
        <v>134.16666666666666</v>
      </c>
      <c r="J162" s="18">
        <v>145</v>
      </c>
      <c r="K162" s="18">
        <v>140</v>
      </c>
      <c r="L162" s="6">
        <f t="shared" si="245"/>
        <v>142.5</v>
      </c>
      <c r="M162" s="18">
        <v>155</v>
      </c>
      <c r="N162" s="18">
        <v>146.25</v>
      </c>
      <c r="O162" s="18">
        <v>131.5</v>
      </c>
      <c r="P162" s="7">
        <f t="shared" si="246"/>
        <v>138.875</v>
      </c>
      <c r="Q162" s="21">
        <v>175</v>
      </c>
      <c r="R162" s="21">
        <v>180</v>
      </c>
      <c r="S162" s="23">
        <v>180</v>
      </c>
      <c r="T162" s="8">
        <f t="shared" si="247"/>
        <v>178.33333333333334</v>
      </c>
      <c r="U162" s="18">
        <v>250</v>
      </c>
      <c r="V162" s="18">
        <v>200</v>
      </c>
      <c r="W162" s="18">
        <v>220</v>
      </c>
      <c r="X162" s="18">
        <v>300</v>
      </c>
      <c r="Y162" s="18">
        <v>225</v>
      </c>
      <c r="Z162" s="10">
        <f t="shared" si="248"/>
        <v>239</v>
      </c>
      <c r="AA162" s="24">
        <v>127.5</v>
      </c>
      <c r="AB162" s="18">
        <v>120</v>
      </c>
      <c r="AC162" s="18">
        <v>150</v>
      </c>
      <c r="AD162" s="18">
        <v>170</v>
      </c>
      <c r="AE162" s="6">
        <f t="shared" si="249"/>
        <v>146.66666666666666</v>
      </c>
      <c r="AF162" s="14">
        <f t="shared" si="250"/>
        <v>155.22685185185185</v>
      </c>
    </row>
    <row r="163" spans="1:32">
      <c r="A163" s="5"/>
      <c r="B163" s="30" t="s">
        <v>70</v>
      </c>
      <c r="C163" s="18">
        <v>135</v>
      </c>
      <c r="D163" s="37">
        <v>160</v>
      </c>
      <c r="E163" s="6">
        <f t="shared" si="243"/>
        <v>147.5</v>
      </c>
      <c r="F163" s="18">
        <v>122.5</v>
      </c>
      <c r="G163" s="18">
        <v>145</v>
      </c>
      <c r="H163" s="18">
        <v>137.5</v>
      </c>
      <c r="I163" s="6">
        <f t="shared" si="244"/>
        <v>135</v>
      </c>
      <c r="J163" s="18">
        <v>145</v>
      </c>
      <c r="K163" s="18">
        <v>140</v>
      </c>
      <c r="L163" s="6">
        <f t="shared" si="245"/>
        <v>142.5</v>
      </c>
      <c r="M163" s="18">
        <v>155</v>
      </c>
      <c r="N163" s="18">
        <v>146.25</v>
      </c>
      <c r="O163" s="18">
        <v>131.5</v>
      </c>
      <c r="P163" s="7">
        <f t="shared" si="246"/>
        <v>138.875</v>
      </c>
      <c r="Q163" s="21">
        <v>175</v>
      </c>
      <c r="R163" s="21">
        <v>180</v>
      </c>
      <c r="S163" s="23">
        <v>180</v>
      </c>
      <c r="T163" s="8">
        <f t="shared" si="247"/>
        <v>178.33333333333334</v>
      </c>
      <c r="U163" s="18">
        <v>250</v>
      </c>
      <c r="V163" s="18">
        <v>200</v>
      </c>
      <c r="W163" s="18">
        <v>220</v>
      </c>
      <c r="X163" s="18">
        <v>300</v>
      </c>
      <c r="Y163" s="18">
        <v>225</v>
      </c>
      <c r="Z163" s="10">
        <f t="shared" si="248"/>
        <v>239</v>
      </c>
      <c r="AA163" s="24">
        <v>127.5</v>
      </c>
      <c r="AB163" s="18">
        <v>120</v>
      </c>
      <c r="AC163" s="18">
        <v>150</v>
      </c>
      <c r="AD163" s="18">
        <v>170</v>
      </c>
      <c r="AE163" s="6">
        <f t="shared" si="249"/>
        <v>146.66666666666666</v>
      </c>
      <c r="AF163" s="14">
        <f t="shared" si="250"/>
        <v>155.31944444444446</v>
      </c>
    </row>
    <row r="164" spans="1:32">
      <c r="A164" s="5"/>
      <c r="B164" s="30" t="s">
        <v>71</v>
      </c>
      <c r="C164" s="18">
        <v>135</v>
      </c>
      <c r="D164" s="37">
        <v>160</v>
      </c>
      <c r="E164" s="6">
        <f t="shared" ref="E164" si="251">AVERAGE(C164:D164)</f>
        <v>147.5</v>
      </c>
      <c r="F164" s="18">
        <v>122.5</v>
      </c>
      <c r="G164" s="18">
        <v>145</v>
      </c>
      <c r="H164" s="18">
        <v>137.5</v>
      </c>
      <c r="I164" s="6">
        <f t="shared" ref="I164" si="252">AVERAGE(F164:H164)</f>
        <v>135</v>
      </c>
      <c r="J164" s="18">
        <v>155</v>
      </c>
      <c r="K164" s="18">
        <v>145</v>
      </c>
      <c r="L164" s="6">
        <f t="shared" ref="L164" si="253">AVERAGE(J164:K164)</f>
        <v>150</v>
      </c>
      <c r="M164" s="18">
        <v>155</v>
      </c>
      <c r="N164" s="18">
        <v>146.25</v>
      </c>
      <c r="O164" s="18">
        <v>131.5</v>
      </c>
      <c r="P164" s="7">
        <f t="shared" ref="P164" si="254">AVERAGE(N164:O164)</f>
        <v>138.875</v>
      </c>
      <c r="Q164" s="21">
        <v>175</v>
      </c>
      <c r="R164" s="21">
        <v>180</v>
      </c>
      <c r="S164" s="23">
        <v>180</v>
      </c>
      <c r="T164" s="8">
        <f t="shared" ref="T164" si="255">(S164+R164+Q164)/3</f>
        <v>178.33333333333334</v>
      </c>
      <c r="U164" s="18">
        <v>250</v>
      </c>
      <c r="V164" s="18">
        <v>200</v>
      </c>
      <c r="W164" s="18">
        <v>220</v>
      </c>
      <c r="X164" s="18">
        <v>300</v>
      </c>
      <c r="Y164" s="18">
        <v>225</v>
      </c>
      <c r="Z164" s="10">
        <f t="shared" ref="Z164" si="256">AVERAGE(U164:Y164)</f>
        <v>239</v>
      </c>
      <c r="AA164" s="24">
        <v>127.5</v>
      </c>
      <c r="AB164" s="18">
        <v>120</v>
      </c>
      <c r="AC164" s="18">
        <v>150</v>
      </c>
      <c r="AD164" s="18">
        <v>170</v>
      </c>
      <c r="AE164" s="6">
        <f t="shared" ref="AE164" si="257">AVERAGE(AB164:AD164)</f>
        <v>146.66666666666666</v>
      </c>
      <c r="AF164" s="14">
        <f t="shared" ref="AF164" si="258">(C164+I164+L164+M164+P164+T164+Z164+AA164+AE164)/9</f>
        <v>156.1527777777778</v>
      </c>
    </row>
    <row r="165" spans="1:32" ht="56.25">
      <c r="A165" s="12" t="s">
        <v>47</v>
      </c>
      <c r="B165" s="13" t="s">
        <v>31</v>
      </c>
      <c r="C165" s="2">
        <f>C160*100/C164-100</f>
        <v>0</v>
      </c>
      <c r="D165" s="2">
        <f t="shared" ref="D165:AF165" si="259">D160*100/D164-100</f>
        <v>0</v>
      </c>
      <c r="E165" s="2">
        <f t="shared" si="259"/>
        <v>0</v>
      </c>
      <c r="F165" s="2">
        <f t="shared" si="259"/>
        <v>0</v>
      </c>
      <c r="G165" s="2">
        <f t="shared" si="259"/>
        <v>0</v>
      </c>
      <c r="H165" s="2">
        <f t="shared" si="259"/>
        <v>-1.818181818181813</v>
      </c>
      <c r="I165" s="2">
        <f t="shared" si="259"/>
        <v>-0.61728395061729202</v>
      </c>
      <c r="J165" s="2">
        <f t="shared" si="259"/>
        <v>-6.4516129032258078</v>
      </c>
      <c r="K165" s="2">
        <f t="shared" si="259"/>
        <v>-3.448275862068968</v>
      </c>
      <c r="L165" s="2">
        <f t="shared" si="259"/>
        <v>-5</v>
      </c>
      <c r="M165" s="2">
        <f t="shared" si="259"/>
        <v>-6.4516129032258078</v>
      </c>
      <c r="N165" s="2">
        <f t="shared" si="259"/>
        <v>-5.9829059829059759</v>
      </c>
      <c r="O165" s="2">
        <f t="shared" si="259"/>
        <v>-1.1406844106463865</v>
      </c>
      <c r="P165" s="2">
        <f t="shared" si="259"/>
        <v>-3.6903690369036894</v>
      </c>
      <c r="Q165" s="2">
        <f t="shared" si="259"/>
        <v>0</v>
      </c>
      <c r="R165" s="2">
        <f t="shared" si="259"/>
        <v>0</v>
      </c>
      <c r="S165" s="2">
        <f t="shared" si="259"/>
        <v>0</v>
      </c>
      <c r="T165" s="2">
        <f t="shared" si="259"/>
        <v>0</v>
      </c>
      <c r="U165" s="2">
        <f t="shared" si="259"/>
        <v>0</v>
      </c>
      <c r="V165" s="2">
        <f t="shared" si="259"/>
        <v>0</v>
      </c>
      <c r="W165" s="2">
        <f t="shared" si="259"/>
        <v>0</v>
      </c>
      <c r="X165" s="2">
        <f t="shared" si="259"/>
        <v>0</v>
      </c>
      <c r="Y165" s="2">
        <f t="shared" si="259"/>
        <v>0</v>
      </c>
      <c r="Z165" s="2">
        <f t="shared" si="259"/>
        <v>0</v>
      </c>
      <c r="AA165" s="2">
        <f t="shared" si="259"/>
        <v>0</v>
      </c>
      <c r="AB165" s="2">
        <f t="shared" si="259"/>
        <v>0</v>
      </c>
      <c r="AC165" s="2">
        <f t="shared" si="259"/>
        <v>0</v>
      </c>
      <c r="AD165" s="2">
        <f t="shared" si="259"/>
        <v>0</v>
      </c>
      <c r="AE165" s="2">
        <f t="shared" si="259"/>
        <v>0</v>
      </c>
      <c r="AF165" s="2">
        <f t="shared" si="259"/>
        <v>-1.6691867532390603</v>
      </c>
    </row>
    <row r="166" spans="1:32">
      <c r="A166" s="5"/>
      <c r="B166" s="30" t="s">
        <v>62</v>
      </c>
      <c r="C166" s="18">
        <v>87.5</v>
      </c>
      <c r="D166" s="37">
        <v>105</v>
      </c>
      <c r="E166" s="6">
        <f t="shared" ref="E166:E173" si="260">AVERAGE(C166:D166)</f>
        <v>96.25</v>
      </c>
      <c r="F166" s="18">
        <v>85</v>
      </c>
      <c r="G166" s="18">
        <v>87.5</v>
      </c>
      <c r="H166" s="18">
        <v>97.5</v>
      </c>
      <c r="I166" s="6">
        <f t="shared" ref="I166:I173" si="261">AVERAGE(F166:H166)</f>
        <v>90</v>
      </c>
      <c r="J166" s="18">
        <v>95</v>
      </c>
      <c r="K166" s="18">
        <v>95</v>
      </c>
      <c r="L166" s="6">
        <f t="shared" ref="L166:L173" si="262">AVERAGE(J166:K166)</f>
        <v>95</v>
      </c>
      <c r="M166" s="18">
        <v>90</v>
      </c>
      <c r="N166" s="18">
        <v>95</v>
      </c>
      <c r="O166" s="18">
        <v>77.5</v>
      </c>
      <c r="P166" s="7">
        <f t="shared" ref="P166:P173" si="263">AVERAGE(N166:O166)</f>
        <v>86.25</v>
      </c>
      <c r="Q166" s="19">
        <v>95</v>
      </c>
      <c r="R166" s="19">
        <v>90</v>
      </c>
      <c r="S166" s="20">
        <v>90</v>
      </c>
      <c r="T166" s="8">
        <f t="shared" ref="T166:T173" si="264">(S166+R166+Q166)/3</f>
        <v>91.666666666666671</v>
      </c>
      <c r="U166" s="18">
        <v>85</v>
      </c>
      <c r="V166" s="18">
        <v>80</v>
      </c>
      <c r="W166" s="18">
        <v>80</v>
      </c>
      <c r="X166" s="18">
        <v>100</v>
      </c>
      <c r="Y166" s="18">
        <v>85</v>
      </c>
      <c r="Z166" s="10">
        <f t="shared" ref="Z166:Z173" si="265">AVERAGE(U166:Y166)</f>
        <v>86</v>
      </c>
      <c r="AA166" s="18">
        <v>95</v>
      </c>
      <c r="AB166" s="18">
        <v>85</v>
      </c>
      <c r="AC166" s="18">
        <v>75</v>
      </c>
      <c r="AD166" s="18">
        <v>100</v>
      </c>
      <c r="AE166" s="6">
        <f t="shared" ref="AE166:AE173" si="266">AVERAGE(AB166:AD166)</f>
        <v>86.666666666666671</v>
      </c>
      <c r="AF166" s="14">
        <f t="shared" ref="AF166:AF173" si="267">(C166+I166+L166+M166+P166+T166+Z166+AA166+AE166)/9</f>
        <v>89.787037037037024</v>
      </c>
    </row>
    <row r="167" spans="1:32">
      <c r="A167" s="5"/>
      <c r="B167" s="30" t="s">
        <v>63</v>
      </c>
      <c r="C167" s="18">
        <v>90</v>
      </c>
      <c r="D167" s="37">
        <v>105</v>
      </c>
      <c r="E167" s="6">
        <f t="shared" si="260"/>
        <v>97.5</v>
      </c>
      <c r="F167" s="18">
        <v>105</v>
      </c>
      <c r="G167" s="18">
        <v>95</v>
      </c>
      <c r="H167" s="18">
        <v>97.5</v>
      </c>
      <c r="I167" s="6">
        <f t="shared" si="261"/>
        <v>99.166666666666671</v>
      </c>
      <c r="J167" s="18">
        <v>95</v>
      </c>
      <c r="K167" s="18">
        <v>95</v>
      </c>
      <c r="L167" s="6">
        <f t="shared" si="262"/>
        <v>95</v>
      </c>
      <c r="M167" s="18">
        <v>100</v>
      </c>
      <c r="N167" s="18">
        <v>95</v>
      </c>
      <c r="O167" s="18">
        <v>94</v>
      </c>
      <c r="P167" s="7">
        <f t="shared" si="263"/>
        <v>94.5</v>
      </c>
      <c r="Q167" s="19">
        <v>95</v>
      </c>
      <c r="R167" s="19">
        <v>90</v>
      </c>
      <c r="S167" s="20">
        <v>90</v>
      </c>
      <c r="T167" s="8">
        <f t="shared" si="264"/>
        <v>91.666666666666671</v>
      </c>
      <c r="U167" s="18">
        <v>95</v>
      </c>
      <c r="V167" s="18">
        <v>80</v>
      </c>
      <c r="W167" s="18">
        <v>80</v>
      </c>
      <c r="X167" s="18">
        <v>100</v>
      </c>
      <c r="Y167" s="18">
        <v>85</v>
      </c>
      <c r="Z167" s="10">
        <f t="shared" si="265"/>
        <v>88</v>
      </c>
      <c r="AA167" s="18">
        <v>92.5</v>
      </c>
      <c r="AB167" s="18">
        <v>85</v>
      </c>
      <c r="AC167" s="18">
        <v>75</v>
      </c>
      <c r="AD167" s="18">
        <v>100</v>
      </c>
      <c r="AE167" s="6">
        <f t="shared" si="266"/>
        <v>86.666666666666671</v>
      </c>
      <c r="AF167" s="14">
        <f t="shared" si="267"/>
        <v>93.055555555555557</v>
      </c>
    </row>
    <row r="168" spans="1:32">
      <c r="A168" s="5"/>
      <c r="B168" s="30" t="s">
        <v>64</v>
      </c>
      <c r="C168" s="18">
        <v>88.5</v>
      </c>
      <c r="D168" s="37">
        <v>102.5</v>
      </c>
      <c r="E168" s="6">
        <f t="shared" si="260"/>
        <v>95.5</v>
      </c>
      <c r="F168" s="18">
        <v>105</v>
      </c>
      <c r="G168" s="18">
        <v>105</v>
      </c>
      <c r="H168" s="18">
        <v>110</v>
      </c>
      <c r="I168" s="6">
        <f t="shared" si="261"/>
        <v>106.66666666666667</v>
      </c>
      <c r="J168" s="18">
        <v>110</v>
      </c>
      <c r="K168" s="18">
        <v>110</v>
      </c>
      <c r="L168" s="6">
        <f t="shared" si="262"/>
        <v>110</v>
      </c>
      <c r="M168" s="18">
        <v>110</v>
      </c>
      <c r="N168" s="18">
        <v>105</v>
      </c>
      <c r="O168" s="18">
        <v>100</v>
      </c>
      <c r="P168" s="7">
        <f t="shared" si="263"/>
        <v>102.5</v>
      </c>
      <c r="Q168" s="19">
        <v>95</v>
      </c>
      <c r="R168" s="19">
        <v>90</v>
      </c>
      <c r="S168" s="20">
        <v>90</v>
      </c>
      <c r="T168" s="8">
        <f t="shared" si="264"/>
        <v>91.666666666666671</v>
      </c>
      <c r="U168" s="18">
        <v>100</v>
      </c>
      <c r="V168" s="18">
        <v>100</v>
      </c>
      <c r="W168" s="18">
        <v>95</v>
      </c>
      <c r="X168" s="18">
        <v>100</v>
      </c>
      <c r="Y168" s="18">
        <v>100</v>
      </c>
      <c r="Z168" s="10">
        <f t="shared" si="265"/>
        <v>99</v>
      </c>
      <c r="AA168" s="18">
        <v>92.5</v>
      </c>
      <c r="AB168" s="18">
        <v>85</v>
      </c>
      <c r="AC168" s="18">
        <v>75</v>
      </c>
      <c r="AD168" s="18">
        <v>100</v>
      </c>
      <c r="AE168" s="6">
        <f t="shared" si="266"/>
        <v>86.666666666666671</v>
      </c>
      <c r="AF168" s="14">
        <f t="shared" si="267"/>
        <v>98.611111111111114</v>
      </c>
    </row>
    <row r="169" spans="1:32">
      <c r="A169" s="5"/>
      <c r="B169" s="30" t="s">
        <v>65</v>
      </c>
      <c r="C169" s="18">
        <v>88.5</v>
      </c>
      <c r="D169" s="37">
        <v>102.5</v>
      </c>
      <c r="E169" s="6">
        <f t="shared" si="260"/>
        <v>95.5</v>
      </c>
      <c r="F169" s="18">
        <v>105</v>
      </c>
      <c r="G169" s="18">
        <v>110</v>
      </c>
      <c r="H169" s="18">
        <v>112.5</v>
      </c>
      <c r="I169" s="6">
        <f t="shared" si="261"/>
        <v>109.16666666666667</v>
      </c>
      <c r="J169" s="18">
        <v>115</v>
      </c>
      <c r="K169" s="18">
        <v>115</v>
      </c>
      <c r="L169" s="6">
        <f t="shared" si="262"/>
        <v>115</v>
      </c>
      <c r="M169" s="18">
        <v>110</v>
      </c>
      <c r="N169" s="18">
        <v>105</v>
      </c>
      <c r="O169" s="18">
        <v>100</v>
      </c>
      <c r="P169" s="7">
        <f t="shared" si="263"/>
        <v>102.5</v>
      </c>
      <c r="Q169" s="19">
        <v>95</v>
      </c>
      <c r="R169" s="19">
        <v>90</v>
      </c>
      <c r="S169" s="20">
        <v>90</v>
      </c>
      <c r="T169" s="8">
        <f t="shared" si="264"/>
        <v>91.666666666666671</v>
      </c>
      <c r="U169" s="18">
        <v>100</v>
      </c>
      <c r="V169" s="18">
        <v>100</v>
      </c>
      <c r="W169" s="18">
        <v>95</v>
      </c>
      <c r="X169" s="18">
        <v>100</v>
      </c>
      <c r="Y169" s="18">
        <v>100</v>
      </c>
      <c r="Z169" s="10">
        <f t="shared" si="265"/>
        <v>99</v>
      </c>
      <c r="AA169" s="18">
        <v>92.5</v>
      </c>
      <c r="AB169" s="18">
        <v>85</v>
      </c>
      <c r="AC169" s="18">
        <v>75</v>
      </c>
      <c r="AD169" s="18">
        <v>100</v>
      </c>
      <c r="AE169" s="6">
        <f t="shared" si="266"/>
        <v>86.666666666666671</v>
      </c>
      <c r="AF169" s="14">
        <f t="shared" si="267"/>
        <v>99.444444444444443</v>
      </c>
    </row>
    <row r="170" spans="1:32">
      <c r="A170" s="5"/>
      <c r="B170" s="30" t="s">
        <v>66</v>
      </c>
      <c r="C170" s="18">
        <v>89</v>
      </c>
      <c r="D170" s="37">
        <v>102.5</v>
      </c>
      <c r="E170" s="6">
        <f t="shared" si="260"/>
        <v>95.75</v>
      </c>
      <c r="F170" s="18">
        <v>105</v>
      </c>
      <c r="G170" s="18">
        <v>110</v>
      </c>
      <c r="H170" s="18">
        <v>112.5</v>
      </c>
      <c r="I170" s="6">
        <f t="shared" si="261"/>
        <v>109.16666666666667</v>
      </c>
      <c r="J170" s="18">
        <v>105</v>
      </c>
      <c r="K170" s="18">
        <v>95</v>
      </c>
      <c r="L170" s="6">
        <f t="shared" si="262"/>
        <v>100</v>
      </c>
      <c r="M170" s="18">
        <v>110</v>
      </c>
      <c r="N170" s="18">
        <v>105</v>
      </c>
      <c r="O170" s="18">
        <v>100</v>
      </c>
      <c r="P170" s="7">
        <f t="shared" si="263"/>
        <v>102.5</v>
      </c>
      <c r="Q170" s="19">
        <v>95</v>
      </c>
      <c r="R170" s="19">
        <v>100</v>
      </c>
      <c r="S170" s="20">
        <v>90</v>
      </c>
      <c r="T170" s="8">
        <f t="shared" si="264"/>
        <v>95</v>
      </c>
      <c r="U170" s="18">
        <v>100</v>
      </c>
      <c r="V170" s="18">
        <v>100</v>
      </c>
      <c r="W170" s="18">
        <v>95</v>
      </c>
      <c r="X170" s="18">
        <v>100</v>
      </c>
      <c r="Y170" s="18">
        <v>115</v>
      </c>
      <c r="Z170" s="10">
        <f t="shared" si="265"/>
        <v>102</v>
      </c>
      <c r="AA170" s="18">
        <v>92.5</v>
      </c>
      <c r="AB170" s="18">
        <v>85</v>
      </c>
      <c r="AC170" s="18">
        <v>75</v>
      </c>
      <c r="AD170" s="18">
        <v>100</v>
      </c>
      <c r="AE170" s="6">
        <f t="shared" si="266"/>
        <v>86.666666666666671</v>
      </c>
      <c r="AF170" s="14">
        <f t="shared" si="267"/>
        <v>98.537037037037038</v>
      </c>
    </row>
    <row r="171" spans="1:32">
      <c r="A171" s="5"/>
      <c r="B171" s="30" t="s">
        <v>67</v>
      </c>
      <c r="C171" s="18">
        <v>92.5</v>
      </c>
      <c r="D171" s="37">
        <v>102.5</v>
      </c>
      <c r="E171" s="6">
        <f t="shared" si="260"/>
        <v>97.5</v>
      </c>
      <c r="F171" s="18">
        <v>105</v>
      </c>
      <c r="G171" s="18">
        <v>110</v>
      </c>
      <c r="H171" s="18">
        <v>112.5</v>
      </c>
      <c r="I171" s="6">
        <f t="shared" si="261"/>
        <v>109.16666666666667</v>
      </c>
      <c r="J171" s="18">
        <v>105</v>
      </c>
      <c r="K171" s="18">
        <v>95</v>
      </c>
      <c r="L171" s="6">
        <f t="shared" si="262"/>
        <v>100</v>
      </c>
      <c r="M171" s="18">
        <v>110</v>
      </c>
      <c r="N171" s="18">
        <v>102.5</v>
      </c>
      <c r="O171" s="18">
        <v>97.5</v>
      </c>
      <c r="P171" s="7">
        <f t="shared" si="263"/>
        <v>100</v>
      </c>
      <c r="Q171" s="19">
        <v>95</v>
      </c>
      <c r="R171" s="19">
        <v>100</v>
      </c>
      <c r="S171" s="20">
        <v>90</v>
      </c>
      <c r="T171" s="8">
        <f t="shared" si="264"/>
        <v>95</v>
      </c>
      <c r="U171" s="18">
        <v>100</v>
      </c>
      <c r="V171" s="18">
        <v>100</v>
      </c>
      <c r="W171" s="18">
        <v>95</v>
      </c>
      <c r="X171" s="18">
        <v>100</v>
      </c>
      <c r="Y171" s="18">
        <v>115</v>
      </c>
      <c r="Z171" s="10">
        <f t="shared" si="265"/>
        <v>102</v>
      </c>
      <c r="AA171" s="18">
        <v>92.5</v>
      </c>
      <c r="AB171" s="18">
        <v>90</v>
      </c>
      <c r="AC171" s="18">
        <v>75</v>
      </c>
      <c r="AD171" s="18">
        <v>100</v>
      </c>
      <c r="AE171" s="6">
        <f t="shared" si="266"/>
        <v>88.333333333333329</v>
      </c>
      <c r="AF171" s="14">
        <f t="shared" si="267"/>
        <v>98.833333333333343</v>
      </c>
    </row>
    <row r="172" spans="1:32">
      <c r="A172" s="5"/>
      <c r="B172" s="30" t="s">
        <v>69</v>
      </c>
      <c r="C172" s="18">
        <v>92.5</v>
      </c>
      <c r="D172" s="37">
        <v>102.5</v>
      </c>
      <c r="E172" s="6">
        <f t="shared" si="260"/>
        <v>97.5</v>
      </c>
      <c r="F172" s="18">
        <v>105</v>
      </c>
      <c r="G172" s="18">
        <v>107.5</v>
      </c>
      <c r="H172" s="18">
        <v>112.5</v>
      </c>
      <c r="I172" s="6">
        <f t="shared" si="261"/>
        <v>108.33333333333333</v>
      </c>
      <c r="J172" s="18">
        <v>105</v>
      </c>
      <c r="K172" s="18">
        <v>95</v>
      </c>
      <c r="L172" s="6">
        <f t="shared" si="262"/>
        <v>100</v>
      </c>
      <c r="M172" s="18">
        <v>110</v>
      </c>
      <c r="N172" s="18">
        <v>100</v>
      </c>
      <c r="O172" s="18">
        <v>97.5</v>
      </c>
      <c r="P172" s="7">
        <f t="shared" si="263"/>
        <v>98.75</v>
      </c>
      <c r="Q172" s="19">
        <v>95</v>
      </c>
      <c r="R172" s="19">
        <v>100</v>
      </c>
      <c r="S172" s="20">
        <v>90</v>
      </c>
      <c r="T172" s="8">
        <f t="shared" si="264"/>
        <v>95</v>
      </c>
      <c r="U172" s="18">
        <v>100</v>
      </c>
      <c r="V172" s="18">
        <v>100</v>
      </c>
      <c r="W172" s="18">
        <v>95</v>
      </c>
      <c r="X172" s="18">
        <v>100</v>
      </c>
      <c r="Y172" s="18">
        <v>115</v>
      </c>
      <c r="Z172" s="10">
        <f t="shared" si="265"/>
        <v>102</v>
      </c>
      <c r="AA172" s="18">
        <v>92.5</v>
      </c>
      <c r="AB172" s="18">
        <v>90</v>
      </c>
      <c r="AC172" s="18">
        <v>75</v>
      </c>
      <c r="AD172" s="18">
        <v>100</v>
      </c>
      <c r="AE172" s="6">
        <f t="shared" si="266"/>
        <v>88.333333333333329</v>
      </c>
      <c r="AF172" s="14">
        <f t="shared" si="267"/>
        <v>98.601851851851848</v>
      </c>
    </row>
    <row r="173" spans="1:32">
      <c r="A173" s="5"/>
      <c r="B173" s="30" t="s">
        <v>70</v>
      </c>
      <c r="C173" s="18">
        <v>92.5</v>
      </c>
      <c r="D173" s="37">
        <v>102.5</v>
      </c>
      <c r="E173" s="6">
        <f t="shared" si="260"/>
        <v>97.5</v>
      </c>
      <c r="F173" s="18">
        <v>105</v>
      </c>
      <c r="G173" s="18">
        <v>107.5</v>
      </c>
      <c r="H173" s="18">
        <v>112.5</v>
      </c>
      <c r="I173" s="6">
        <f t="shared" si="261"/>
        <v>108.33333333333333</v>
      </c>
      <c r="J173" s="18">
        <v>110</v>
      </c>
      <c r="K173" s="18">
        <v>110</v>
      </c>
      <c r="L173" s="6">
        <f t="shared" si="262"/>
        <v>110</v>
      </c>
      <c r="M173" s="18">
        <v>120</v>
      </c>
      <c r="N173" s="18">
        <v>105</v>
      </c>
      <c r="O173" s="18">
        <v>97.5</v>
      </c>
      <c r="P173" s="7">
        <f t="shared" si="263"/>
        <v>101.25</v>
      </c>
      <c r="Q173" s="19">
        <v>95</v>
      </c>
      <c r="R173" s="19">
        <v>100</v>
      </c>
      <c r="S173" s="20">
        <v>90</v>
      </c>
      <c r="T173" s="8">
        <f t="shared" si="264"/>
        <v>95</v>
      </c>
      <c r="U173" s="18">
        <v>100</v>
      </c>
      <c r="V173" s="18">
        <v>100</v>
      </c>
      <c r="W173" s="18">
        <v>95</v>
      </c>
      <c r="X173" s="18">
        <v>100</v>
      </c>
      <c r="Y173" s="18">
        <v>115</v>
      </c>
      <c r="Z173" s="10">
        <f t="shared" si="265"/>
        <v>102</v>
      </c>
      <c r="AA173" s="18">
        <v>92.5</v>
      </c>
      <c r="AB173" s="18">
        <v>90</v>
      </c>
      <c r="AC173" s="18">
        <v>75</v>
      </c>
      <c r="AD173" s="18">
        <v>100</v>
      </c>
      <c r="AE173" s="6">
        <f t="shared" si="266"/>
        <v>88.333333333333329</v>
      </c>
      <c r="AF173" s="14">
        <f t="shared" si="267"/>
        <v>101.10185185185185</v>
      </c>
    </row>
    <row r="174" spans="1:32">
      <c r="A174" s="5"/>
      <c r="B174" s="30" t="s">
        <v>71</v>
      </c>
      <c r="C174" s="18">
        <v>92.5</v>
      </c>
      <c r="D174" s="37">
        <v>102.5</v>
      </c>
      <c r="E174" s="6">
        <f t="shared" ref="E174" si="268">AVERAGE(C174:D174)</f>
        <v>97.5</v>
      </c>
      <c r="F174" s="18">
        <v>105</v>
      </c>
      <c r="G174" s="18">
        <v>107.5</v>
      </c>
      <c r="H174" s="18">
        <v>112.5</v>
      </c>
      <c r="I174" s="6">
        <f t="shared" ref="I174" si="269">AVERAGE(F174:H174)</f>
        <v>108.33333333333333</v>
      </c>
      <c r="J174" s="18">
        <v>105</v>
      </c>
      <c r="K174" s="18">
        <v>105</v>
      </c>
      <c r="L174" s="6">
        <f t="shared" ref="L174" si="270">AVERAGE(J174:K174)</f>
        <v>105</v>
      </c>
      <c r="M174" s="18">
        <v>120</v>
      </c>
      <c r="N174" s="18">
        <v>105</v>
      </c>
      <c r="O174" s="18">
        <v>97.5</v>
      </c>
      <c r="P174" s="7">
        <f t="shared" ref="P174" si="271">AVERAGE(N174:O174)</f>
        <v>101.25</v>
      </c>
      <c r="Q174" s="19">
        <v>95</v>
      </c>
      <c r="R174" s="19">
        <v>100</v>
      </c>
      <c r="S174" s="20">
        <v>90</v>
      </c>
      <c r="T174" s="8">
        <f t="shared" ref="T174" si="272">(S174+R174+Q174)/3</f>
        <v>95</v>
      </c>
      <c r="U174" s="18">
        <v>100</v>
      </c>
      <c r="V174" s="18">
        <v>110</v>
      </c>
      <c r="W174" s="18">
        <v>100</v>
      </c>
      <c r="X174" s="18">
        <v>105</v>
      </c>
      <c r="Y174" s="18">
        <v>115</v>
      </c>
      <c r="Z174" s="10">
        <f t="shared" ref="Z174" si="273">AVERAGE(U174:Y174)</f>
        <v>106</v>
      </c>
      <c r="AA174" s="18">
        <v>92.5</v>
      </c>
      <c r="AB174" s="18">
        <v>90</v>
      </c>
      <c r="AC174" s="18">
        <v>75</v>
      </c>
      <c r="AD174" s="18">
        <v>100</v>
      </c>
      <c r="AE174" s="6">
        <f t="shared" ref="AE174" si="274">AVERAGE(AB174:AD174)</f>
        <v>88.333333333333329</v>
      </c>
      <c r="AF174" s="14">
        <f t="shared" ref="AF174" si="275">(C174+I174+L174+M174+P174+T174+Z174+AA174+AE174)/9</f>
        <v>100.99074074074073</v>
      </c>
    </row>
    <row r="175" spans="1:32" ht="56.25">
      <c r="A175" s="12" t="s">
        <v>48</v>
      </c>
      <c r="B175" s="13" t="s">
        <v>31</v>
      </c>
      <c r="C175" s="2">
        <f>C170*100/C174-100</f>
        <v>-3.7837837837837895</v>
      </c>
      <c r="D175" s="2">
        <f t="shared" ref="D175:AF175" si="276">D170*100/D174-100</f>
        <v>0</v>
      </c>
      <c r="E175" s="2">
        <f t="shared" si="276"/>
        <v>-1.7948717948717956</v>
      </c>
      <c r="F175" s="2">
        <f t="shared" si="276"/>
        <v>0</v>
      </c>
      <c r="G175" s="2">
        <f t="shared" si="276"/>
        <v>2.3255813953488342</v>
      </c>
      <c r="H175" s="2">
        <f t="shared" si="276"/>
        <v>0</v>
      </c>
      <c r="I175" s="2">
        <f t="shared" si="276"/>
        <v>0.76923076923078781</v>
      </c>
      <c r="J175" s="2">
        <f t="shared" si="276"/>
        <v>0</v>
      </c>
      <c r="K175" s="2">
        <f t="shared" si="276"/>
        <v>-9.5238095238095184</v>
      </c>
      <c r="L175" s="2">
        <f t="shared" si="276"/>
        <v>-4.7619047619047592</v>
      </c>
      <c r="M175" s="2">
        <f t="shared" si="276"/>
        <v>-8.3333333333333286</v>
      </c>
      <c r="N175" s="2">
        <f t="shared" si="276"/>
        <v>0</v>
      </c>
      <c r="O175" s="2">
        <f t="shared" si="276"/>
        <v>2.5641025641025692</v>
      </c>
      <c r="P175" s="2">
        <f t="shared" si="276"/>
        <v>1.2345679012345698</v>
      </c>
      <c r="Q175" s="2">
        <f t="shared" si="276"/>
        <v>0</v>
      </c>
      <c r="R175" s="2">
        <f t="shared" si="276"/>
        <v>0</v>
      </c>
      <c r="S175" s="2">
        <f t="shared" si="276"/>
        <v>0</v>
      </c>
      <c r="T175" s="2">
        <f t="shared" si="276"/>
        <v>0</v>
      </c>
      <c r="U175" s="2">
        <f t="shared" si="276"/>
        <v>0</v>
      </c>
      <c r="V175" s="2">
        <f t="shared" si="276"/>
        <v>-9.0909090909090935</v>
      </c>
      <c r="W175" s="2">
        <f t="shared" si="276"/>
        <v>-5</v>
      </c>
      <c r="X175" s="2">
        <f t="shared" si="276"/>
        <v>-4.7619047619047592</v>
      </c>
      <c r="Y175" s="2">
        <f t="shared" si="276"/>
        <v>0</v>
      </c>
      <c r="Z175" s="2">
        <f t="shared" si="276"/>
        <v>-3.7735849056603712</v>
      </c>
      <c r="AA175" s="2">
        <f t="shared" si="276"/>
        <v>0</v>
      </c>
      <c r="AB175" s="2">
        <f t="shared" si="276"/>
        <v>-5.5555555555555571</v>
      </c>
      <c r="AC175" s="2">
        <f t="shared" si="276"/>
        <v>0</v>
      </c>
      <c r="AD175" s="2">
        <f t="shared" si="276"/>
        <v>0</v>
      </c>
      <c r="AE175" s="2">
        <f t="shared" si="276"/>
        <v>-1.8867924528301643</v>
      </c>
      <c r="AF175" s="2">
        <f t="shared" si="276"/>
        <v>-2.4296323461996678</v>
      </c>
    </row>
    <row r="176" spans="1:32">
      <c r="A176" s="5"/>
      <c r="B176" s="30" t="s">
        <v>62</v>
      </c>
      <c r="C176" s="18">
        <v>18</v>
      </c>
      <c r="D176" s="37">
        <v>20</v>
      </c>
      <c r="E176" s="6">
        <f t="shared" ref="E176:E183" si="277">AVERAGE(C176:D176)</f>
        <v>19</v>
      </c>
      <c r="F176" s="18">
        <v>17.5</v>
      </c>
      <c r="G176" s="18">
        <v>20</v>
      </c>
      <c r="H176" s="18">
        <v>17.5</v>
      </c>
      <c r="I176" s="6">
        <f t="shared" ref="I176:I183" si="278">AVERAGE(F176:H176)</f>
        <v>18.333333333333332</v>
      </c>
      <c r="J176" s="18">
        <v>17.5</v>
      </c>
      <c r="K176" s="18">
        <v>17.5</v>
      </c>
      <c r="L176" s="6">
        <f t="shared" ref="L176:L183" si="279">AVERAGE(J176:K176)</f>
        <v>17.5</v>
      </c>
      <c r="M176" s="18">
        <v>22.5</v>
      </c>
      <c r="N176" s="18">
        <v>15</v>
      </c>
      <c r="O176" s="18">
        <v>15</v>
      </c>
      <c r="P176" s="7">
        <f t="shared" ref="P176:P183" si="280">AVERAGE(N176:O176)</f>
        <v>15</v>
      </c>
      <c r="Q176" s="21">
        <v>21.5</v>
      </c>
      <c r="R176" s="21">
        <v>21.3</v>
      </c>
      <c r="S176" s="23">
        <v>19.2</v>
      </c>
      <c r="T176" s="8">
        <f t="shared" ref="T176:T183" si="281">(S176+R176+Q176)/3</f>
        <v>20.666666666666668</v>
      </c>
      <c r="U176" s="18">
        <v>19</v>
      </c>
      <c r="V176" s="18">
        <v>20</v>
      </c>
      <c r="W176" s="18">
        <v>20</v>
      </c>
      <c r="X176" s="18">
        <v>18</v>
      </c>
      <c r="Y176" s="18">
        <v>20</v>
      </c>
      <c r="Z176" s="10">
        <f t="shared" ref="Z176:Z183" si="282">AVERAGE(U176:Y176)</f>
        <v>19.399999999999999</v>
      </c>
      <c r="AA176" s="18">
        <v>18</v>
      </c>
      <c r="AB176" s="18">
        <v>20</v>
      </c>
      <c r="AC176" s="18">
        <v>15</v>
      </c>
      <c r="AD176" s="18">
        <v>20</v>
      </c>
      <c r="AE176" s="6">
        <f t="shared" ref="AE176:AE183" si="283">AVERAGE(AB176:AD176)</f>
        <v>18.333333333333332</v>
      </c>
      <c r="AF176" s="14">
        <f t="shared" ref="AF176:AF183" si="284">(C176+I176+L176+M176+P176+T176+Z176+AA176+AE176)/9</f>
        <v>18.63703703703704</v>
      </c>
    </row>
    <row r="177" spans="1:32">
      <c r="A177" s="5"/>
      <c r="B177" s="30" t="s">
        <v>63</v>
      </c>
      <c r="C177" s="18">
        <v>18</v>
      </c>
      <c r="D177" s="37">
        <v>20</v>
      </c>
      <c r="E177" s="6">
        <f t="shared" si="277"/>
        <v>19</v>
      </c>
      <c r="F177" s="18">
        <v>17.5</v>
      </c>
      <c r="G177" s="18">
        <v>20</v>
      </c>
      <c r="H177" s="18">
        <v>17.5</v>
      </c>
      <c r="I177" s="6">
        <f t="shared" si="278"/>
        <v>18.333333333333332</v>
      </c>
      <c r="J177" s="18">
        <v>17.5</v>
      </c>
      <c r="K177" s="18">
        <v>17.5</v>
      </c>
      <c r="L177" s="6">
        <f t="shared" si="279"/>
        <v>17.5</v>
      </c>
      <c r="M177" s="18">
        <v>22.5</v>
      </c>
      <c r="N177" s="18">
        <v>15</v>
      </c>
      <c r="O177" s="18">
        <v>15</v>
      </c>
      <c r="P177" s="7">
        <f t="shared" si="280"/>
        <v>15</v>
      </c>
      <c r="Q177" s="21">
        <v>21.5</v>
      </c>
      <c r="R177" s="21">
        <v>21.3</v>
      </c>
      <c r="S177" s="23">
        <v>19.2</v>
      </c>
      <c r="T177" s="8">
        <f t="shared" si="281"/>
        <v>20.666666666666668</v>
      </c>
      <c r="U177" s="18">
        <v>19</v>
      </c>
      <c r="V177" s="18">
        <v>20</v>
      </c>
      <c r="W177" s="18">
        <v>20</v>
      </c>
      <c r="X177" s="18">
        <v>18</v>
      </c>
      <c r="Y177" s="18">
        <v>20</v>
      </c>
      <c r="Z177" s="10">
        <f t="shared" si="282"/>
        <v>19.399999999999999</v>
      </c>
      <c r="AA177" s="18">
        <v>18</v>
      </c>
      <c r="AB177" s="18">
        <v>20</v>
      </c>
      <c r="AC177" s="18">
        <v>15</v>
      </c>
      <c r="AD177" s="18">
        <v>20</v>
      </c>
      <c r="AE177" s="6">
        <f t="shared" si="283"/>
        <v>18.333333333333332</v>
      </c>
      <c r="AF177" s="14">
        <f t="shared" si="284"/>
        <v>18.63703703703704</v>
      </c>
    </row>
    <row r="178" spans="1:32">
      <c r="A178" s="5"/>
      <c r="B178" s="30" t="s">
        <v>64</v>
      </c>
      <c r="C178" s="18">
        <v>18</v>
      </c>
      <c r="D178" s="37">
        <v>20</v>
      </c>
      <c r="E178" s="6">
        <f t="shared" si="277"/>
        <v>19</v>
      </c>
      <c r="F178" s="18">
        <v>17.5</v>
      </c>
      <c r="G178" s="18">
        <v>20</v>
      </c>
      <c r="H178" s="18">
        <v>17.5</v>
      </c>
      <c r="I178" s="6">
        <f t="shared" si="278"/>
        <v>18.333333333333332</v>
      </c>
      <c r="J178" s="18">
        <v>17.5</v>
      </c>
      <c r="K178" s="18">
        <v>17.5</v>
      </c>
      <c r="L178" s="6">
        <f t="shared" si="279"/>
        <v>17.5</v>
      </c>
      <c r="M178" s="18">
        <v>22.5</v>
      </c>
      <c r="N178" s="18">
        <v>15</v>
      </c>
      <c r="O178" s="18">
        <v>15</v>
      </c>
      <c r="P178" s="7">
        <f t="shared" si="280"/>
        <v>15</v>
      </c>
      <c r="Q178" s="21">
        <v>21.5</v>
      </c>
      <c r="R178" s="21">
        <v>21.3</v>
      </c>
      <c r="S178" s="23">
        <v>19.2</v>
      </c>
      <c r="T178" s="8">
        <f t="shared" si="281"/>
        <v>20.666666666666668</v>
      </c>
      <c r="U178" s="18">
        <v>19</v>
      </c>
      <c r="V178" s="18">
        <v>20</v>
      </c>
      <c r="W178" s="18">
        <v>20</v>
      </c>
      <c r="X178" s="18">
        <v>18</v>
      </c>
      <c r="Y178" s="18">
        <v>20</v>
      </c>
      <c r="Z178" s="10">
        <f t="shared" si="282"/>
        <v>19.399999999999999</v>
      </c>
      <c r="AA178" s="18">
        <v>18</v>
      </c>
      <c r="AB178" s="18">
        <v>20</v>
      </c>
      <c r="AC178" s="18">
        <v>15</v>
      </c>
      <c r="AD178" s="18">
        <v>20</v>
      </c>
      <c r="AE178" s="6">
        <f t="shared" si="283"/>
        <v>18.333333333333332</v>
      </c>
      <c r="AF178" s="14">
        <f t="shared" si="284"/>
        <v>18.63703703703704</v>
      </c>
    </row>
    <row r="179" spans="1:32">
      <c r="A179" s="5"/>
      <c r="B179" s="30" t="s">
        <v>65</v>
      </c>
      <c r="C179" s="18">
        <v>18</v>
      </c>
      <c r="D179" s="37">
        <v>20</v>
      </c>
      <c r="E179" s="6">
        <f t="shared" si="277"/>
        <v>19</v>
      </c>
      <c r="F179" s="18">
        <v>17.5</v>
      </c>
      <c r="G179" s="18">
        <v>20</v>
      </c>
      <c r="H179" s="18">
        <v>17.5</v>
      </c>
      <c r="I179" s="6">
        <f t="shared" si="278"/>
        <v>18.333333333333332</v>
      </c>
      <c r="J179" s="18">
        <v>17.5</v>
      </c>
      <c r="K179" s="18">
        <v>17.5</v>
      </c>
      <c r="L179" s="6">
        <f t="shared" si="279"/>
        <v>17.5</v>
      </c>
      <c r="M179" s="18">
        <v>22.5</v>
      </c>
      <c r="N179" s="18">
        <v>15</v>
      </c>
      <c r="O179" s="18">
        <v>15</v>
      </c>
      <c r="P179" s="7">
        <f t="shared" si="280"/>
        <v>15</v>
      </c>
      <c r="Q179" s="21">
        <v>21.5</v>
      </c>
      <c r="R179" s="21">
        <v>21.3</v>
      </c>
      <c r="S179" s="23">
        <v>19.2</v>
      </c>
      <c r="T179" s="8">
        <f t="shared" si="281"/>
        <v>20.666666666666668</v>
      </c>
      <c r="U179" s="18">
        <v>19</v>
      </c>
      <c r="V179" s="18">
        <v>20</v>
      </c>
      <c r="W179" s="18">
        <v>20</v>
      </c>
      <c r="X179" s="18">
        <v>18</v>
      </c>
      <c r="Y179" s="18">
        <v>20</v>
      </c>
      <c r="Z179" s="10">
        <f t="shared" si="282"/>
        <v>19.399999999999999</v>
      </c>
      <c r="AA179" s="18">
        <v>18</v>
      </c>
      <c r="AB179" s="18">
        <v>20</v>
      </c>
      <c r="AC179" s="18">
        <v>15</v>
      </c>
      <c r="AD179" s="18">
        <v>20</v>
      </c>
      <c r="AE179" s="6">
        <f t="shared" si="283"/>
        <v>18.333333333333332</v>
      </c>
      <c r="AF179" s="14">
        <f t="shared" si="284"/>
        <v>18.63703703703704</v>
      </c>
    </row>
    <row r="180" spans="1:32">
      <c r="A180" s="5"/>
      <c r="B180" s="30" t="s">
        <v>66</v>
      </c>
      <c r="C180" s="18">
        <v>18</v>
      </c>
      <c r="D180" s="37">
        <v>20</v>
      </c>
      <c r="E180" s="6">
        <f t="shared" si="277"/>
        <v>19</v>
      </c>
      <c r="F180" s="18">
        <v>17.5</v>
      </c>
      <c r="G180" s="18">
        <v>20</v>
      </c>
      <c r="H180" s="18">
        <v>17.5</v>
      </c>
      <c r="I180" s="6">
        <f t="shared" si="278"/>
        <v>18.333333333333332</v>
      </c>
      <c r="J180" s="18">
        <v>17.5</v>
      </c>
      <c r="K180" s="18">
        <v>17.5</v>
      </c>
      <c r="L180" s="6">
        <f t="shared" si="279"/>
        <v>17.5</v>
      </c>
      <c r="M180" s="18">
        <v>22.5</v>
      </c>
      <c r="N180" s="18">
        <v>15</v>
      </c>
      <c r="O180" s="18">
        <v>15</v>
      </c>
      <c r="P180" s="7">
        <f t="shared" si="280"/>
        <v>15</v>
      </c>
      <c r="Q180" s="21">
        <v>21.5</v>
      </c>
      <c r="R180" s="21">
        <v>21.3</v>
      </c>
      <c r="S180" s="23">
        <v>19.2</v>
      </c>
      <c r="T180" s="8">
        <f t="shared" si="281"/>
        <v>20.666666666666668</v>
      </c>
      <c r="U180" s="18">
        <v>19</v>
      </c>
      <c r="V180" s="18">
        <v>20</v>
      </c>
      <c r="W180" s="18">
        <v>20</v>
      </c>
      <c r="X180" s="18">
        <v>18</v>
      </c>
      <c r="Y180" s="18">
        <v>20</v>
      </c>
      <c r="Z180" s="10">
        <f t="shared" si="282"/>
        <v>19.399999999999999</v>
      </c>
      <c r="AA180" s="18">
        <v>18</v>
      </c>
      <c r="AB180" s="18">
        <v>20</v>
      </c>
      <c r="AC180" s="18">
        <v>15</v>
      </c>
      <c r="AD180" s="18">
        <v>20</v>
      </c>
      <c r="AE180" s="6">
        <f t="shared" si="283"/>
        <v>18.333333333333332</v>
      </c>
      <c r="AF180" s="14">
        <f t="shared" si="284"/>
        <v>18.63703703703704</v>
      </c>
    </row>
    <row r="181" spans="1:32">
      <c r="A181" s="5"/>
      <c r="B181" s="30" t="s">
        <v>67</v>
      </c>
      <c r="C181" s="18">
        <v>18</v>
      </c>
      <c r="D181" s="37">
        <v>20</v>
      </c>
      <c r="E181" s="6">
        <f t="shared" si="277"/>
        <v>19</v>
      </c>
      <c r="F181" s="18">
        <v>17.5</v>
      </c>
      <c r="G181" s="18">
        <v>20</v>
      </c>
      <c r="H181" s="18">
        <v>17.5</v>
      </c>
      <c r="I181" s="6">
        <f t="shared" si="278"/>
        <v>18.333333333333332</v>
      </c>
      <c r="J181" s="18">
        <v>17.5</v>
      </c>
      <c r="K181" s="18">
        <v>17.5</v>
      </c>
      <c r="L181" s="6">
        <f t="shared" si="279"/>
        <v>17.5</v>
      </c>
      <c r="M181" s="18">
        <v>22.5</v>
      </c>
      <c r="N181" s="18">
        <v>15</v>
      </c>
      <c r="O181" s="18">
        <v>15</v>
      </c>
      <c r="P181" s="7">
        <f t="shared" si="280"/>
        <v>15</v>
      </c>
      <c r="Q181" s="21">
        <v>21.5</v>
      </c>
      <c r="R181" s="21">
        <v>21.3</v>
      </c>
      <c r="S181" s="23">
        <v>19.2</v>
      </c>
      <c r="T181" s="8">
        <f t="shared" si="281"/>
        <v>20.666666666666668</v>
      </c>
      <c r="U181" s="18">
        <v>19</v>
      </c>
      <c r="V181" s="18">
        <v>20</v>
      </c>
      <c r="W181" s="18">
        <v>20</v>
      </c>
      <c r="X181" s="18">
        <v>18</v>
      </c>
      <c r="Y181" s="18">
        <v>20</v>
      </c>
      <c r="Z181" s="10">
        <f t="shared" si="282"/>
        <v>19.399999999999999</v>
      </c>
      <c r="AA181" s="18">
        <v>18</v>
      </c>
      <c r="AB181" s="18">
        <v>20</v>
      </c>
      <c r="AC181" s="18">
        <v>15</v>
      </c>
      <c r="AD181" s="18">
        <v>20</v>
      </c>
      <c r="AE181" s="6">
        <f t="shared" si="283"/>
        <v>18.333333333333332</v>
      </c>
      <c r="AF181" s="14">
        <f t="shared" si="284"/>
        <v>18.63703703703704</v>
      </c>
    </row>
    <row r="182" spans="1:32">
      <c r="A182" s="5"/>
      <c r="B182" s="30" t="s">
        <v>69</v>
      </c>
      <c r="C182" s="18">
        <v>18</v>
      </c>
      <c r="D182" s="37">
        <v>20</v>
      </c>
      <c r="E182" s="6">
        <f t="shared" si="277"/>
        <v>19</v>
      </c>
      <c r="F182" s="18">
        <v>17.5</v>
      </c>
      <c r="G182" s="18">
        <v>20</v>
      </c>
      <c r="H182" s="18">
        <v>17.5</v>
      </c>
      <c r="I182" s="6">
        <f t="shared" si="278"/>
        <v>18.333333333333332</v>
      </c>
      <c r="J182" s="18">
        <v>17.5</v>
      </c>
      <c r="K182" s="18">
        <v>17.5</v>
      </c>
      <c r="L182" s="6">
        <f t="shared" si="279"/>
        <v>17.5</v>
      </c>
      <c r="M182" s="18">
        <v>22.5</v>
      </c>
      <c r="N182" s="18">
        <v>15</v>
      </c>
      <c r="O182" s="18">
        <v>15</v>
      </c>
      <c r="P182" s="7">
        <f t="shared" si="280"/>
        <v>15</v>
      </c>
      <c r="Q182" s="21">
        <v>21.5</v>
      </c>
      <c r="R182" s="21">
        <v>21.3</v>
      </c>
      <c r="S182" s="23">
        <v>19.2</v>
      </c>
      <c r="T182" s="8">
        <f t="shared" si="281"/>
        <v>20.666666666666668</v>
      </c>
      <c r="U182" s="18">
        <v>19</v>
      </c>
      <c r="V182" s="18">
        <v>20</v>
      </c>
      <c r="W182" s="18">
        <v>20</v>
      </c>
      <c r="X182" s="18">
        <v>18</v>
      </c>
      <c r="Y182" s="18">
        <v>20</v>
      </c>
      <c r="Z182" s="10">
        <f t="shared" si="282"/>
        <v>19.399999999999999</v>
      </c>
      <c r="AA182" s="18">
        <v>18</v>
      </c>
      <c r="AB182" s="18">
        <v>20</v>
      </c>
      <c r="AC182" s="18">
        <v>15</v>
      </c>
      <c r="AD182" s="18">
        <v>20</v>
      </c>
      <c r="AE182" s="6">
        <f t="shared" si="283"/>
        <v>18.333333333333332</v>
      </c>
      <c r="AF182" s="14">
        <f t="shared" si="284"/>
        <v>18.63703703703704</v>
      </c>
    </row>
    <row r="183" spans="1:32">
      <c r="A183" s="5"/>
      <c r="B183" s="30" t="s">
        <v>70</v>
      </c>
      <c r="C183" s="18">
        <v>18</v>
      </c>
      <c r="D183" s="37">
        <v>20</v>
      </c>
      <c r="E183" s="6">
        <f t="shared" si="277"/>
        <v>19</v>
      </c>
      <c r="F183" s="18">
        <v>17.5</v>
      </c>
      <c r="G183" s="18">
        <v>20</v>
      </c>
      <c r="H183" s="18">
        <v>17.5</v>
      </c>
      <c r="I183" s="6">
        <f t="shared" si="278"/>
        <v>18.333333333333332</v>
      </c>
      <c r="J183" s="18">
        <v>17.5</v>
      </c>
      <c r="K183" s="18">
        <v>17.5</v>
      </c>
      <c r="L183" s="6">
        <f t="shared" si="279"/>
        <v>17.5</v>
      </c>
      <c r="M183" s="18">
        <v>22.5</v>
      </c>
      <c r="N183" s="18">
        <v>15</v>
      </c>
      <c r="O183" s="18">
        <v>15</v>
      </c>
      <c r="P183" s="7">
        <f t="shared" si="280"/>
        <v>15</v>
      </c>
      <c r="Q183" s="21">
        <v>21.5</v>
      </c>
      <c r="R183" s="21">
        <v>21.3</v>
      </c>
      <c r="S183" s="23">
        <v>19.2</v>
      </c>
      <c r="T183" s="8">
        <f t="shared" si="281"/>
        <v>20.666666666666668</v>
      </c>
      <c r="U183" s="18">
        <v>19</v>
      </c>
      <c r="V183" s="18">
        <v>20</v>
      </c>
      <c r="W183" s="18">
        <v>20</v>
      </c>
      <c r="X183" s="18">
        <v>18</v>
      </c>
      <c r="Y183" s="18">
        <v>20</v>
      </c>
      <c r="Z183" s="10">
        <f t="shared" si="282"/>
        <v>19.399999999999999</v>
      </c>
      <c r="AA183" s="18">
        <v>18</v>
      </c>
      <c r="AB183" s="18">
        <v>20</v>
      </c>
      <c r="AC183" s="18">
        <v>15</v>
      </c>
      <c r="AD183" s="18">
        <v>20</v>
      </c>
      <c r="AE183" s="6">
        <f t="shared" si="283"/>
        <v>18.333333333333332</v>
      </c>
      <c r="AF183" s="14">
        <f t="shared" si="284"/>
        <v>18.63703703703704</v>
      </c>
    </row>
    <row r="184" spans="1:32">
      <c r="A184" s="5"/>
      <c r="B184" s="30" t="s">
        <v>71</v>
      </c>
      <c r="C184" s="18">
        <v>18</v>
      </c>
      <c r="D184" s="37">
        <v>20</v>
      </c>
      <c r="E184" s="6">
        <f t="shared" ref="E184" si="285">AVERAGE(C184:D184)</f>
        <v>19</v>
      </c>
      <c r="F184" s="18">
        <v>17.5</v>
      </c>
      <c r="G184" s="18">
        <v>20</v>
      </c>
      <c r="H184" s="18">
        <v>17.5</v>
      </c>
      <c r="I184" s="6">
        <f t="shared" ref="I184" si="286">AVERAGE(F184:H184)</f>
        <v>18.333333333333332</v>
      </c>
      <c r="J184" s="18">
        <v>17.5</v>
      </c>
      <c r="K184" s="18">
        <v>17.5</v>
      </c>
      <c r="L184" s="6">
        <f t="shared" ref="L184" si="287">AVERAGE(J184:K184)</f>
        <v>17.5</v>
      </c>
      <c r="M184" s="18">
        <v>22.5</v>
      </c>
      <c r="N184" s="18">
        <v>15</v>
      </c>
      <c r="O184" s="18">
        <v>15</v>
      </c>
      <c r="P184" s="7">
        <f t="shared" ref="P184" si="288">AVERAGE(N184:O184)</f>
        <v>15</v>
      </c>
      <c r="Q184" s="21">
        <v>21.5</v>
      </c>
      <c r="R184" s="21">
        <v>21.3</v>
      </c>
      <c r="S184" s="23">
        <v>19.2</v>
      </c>
      <c r="T184" s="8">
        <f t="shared" ref="T184" si="289">(S184+R184+Q184)/3</f>
        <v>20.666666666666668</v>
      </c>
      <c r="U184" s="18">
        <v>19</v>
      </c>
      <c r="V184" s="18">
        <v>20</v>
      </c>
      <c r="W184" s="18">
        <v>20</v>
      </c>
      <c r="X184" s="18">
        <v>18</v>
      </c>
      <c r="Y184" s="18">
        <v>20</v>
      </c>
      <c r="Z184" s="10">
        <f t="shared" ref="Z184" si="290">AVERAGE(U184:Y184)</f>
        <v>19.399999999999999</v>
      </c>
      <c r="AA184" s="18">
        <v>18</v>
      </c>
      <c r="AB184" s="18">
        <v>20</v>
      </c>
      <c r="AC184" s="18">
        <v>15</v>
      </c>
      <c r="AD184" s="18">
        <v>20</v>
      </c>
      <c r="AE184" s="6">
        <f t="shared" ref="AE184" si="291">AVERAGE(AB184:AD184)</f>
        <v>18.333333333333332</v>
      </c>
      <c r="AF184" s="14">
        <f t="shared" ref="AF184" si="292">(C184+I184+L184+M184+P184+T184+Z184+AA184+AE184)/9</f>
        <v>18.63703703703704</v>
      </c>
    </row>
    <row r="185" spans="1:32" ht="56.25">
      <c r="A185" s="16" t="s">
        <v>49</v>
      </c>
      <c r="B185" s="13" t="s">
        <v>31</v>
      </c>
      <c r="C185" s="2">
        <f>C180*100/C184-100</f>
        <v>0</v>
      </c>
      <c r="D185" s="2">
        <f t="shared" ref="D185:AF185" si="293">D180*100/D184-100</f>
        <v>0</v>
      </c>
      <c r="E185" s="2">
        <f t="shared" si="293"/>
        <v>0</v>
      </c>
      <c r="F185" s="2">
        <f t="shared" si="293"/>
        <v>0</v>
      </c>
      <c r="G185" s="2">
        <f t="shared" si="293"/>
        <v>0</v>
      </c>
      <c r="H185" s="2">
        <f t="shared" si="293"/>
        <v>0</v>
      </c>
      <c r="I185" s="2">
        <f t="shared" si="293"/>
        <v>0</v>
      </c>
      <c r="J185" s="2">
        <f t="shared" si="293"/>
        <v>0</v>
      </c>
      <c r="K185" s="2">
        <f t="shared" si="293"/>
        <v>0</v>
      </c>
      <c r="L185" s="2">
        <f t="shared" si="293"/>
        <v>0</v>
      </c>
      <c r="M185" s="2">
        <f t="shared" si="293"/>
        <v>0</v>
      </c>
      <c r="N185" s="2">
        <f t="shared" si="293"/>
        <v>0</v>
      </c>
      <c r="O185" s="2">
        <f t="shared" si="293"/>
        <v>0</v>
      </c>
      <c r="P185" s="2">
        <f t="shared" si="293"/>
        <v>0</v>
      </c>
      <c r="Q185" s="2">
        <f t="shared" si="293"/>
        <v>0</v>
      </c>
      <c r="R185" s="2">
        <f t="shared" si="293"/>
        <v>0</v>
      </c>
      <c r="S185" s="2">
        <f t="shared" si="293"/>
        <v>0</v>
      </c>
      <c r="T185" s="2">
        <f t="shared" si="293"/>
        <v>0</v>
      </c>
      <c r="U185" s="2">
        <f t="shared" si="293"/>
        <v>0</v>
      </c>
      <c r="V185" s="2">
        <f t="shared" si="293"/>
        <v>0</v>
      </c>
      <c r="W185" s="2">
        <f t="shared" si="293"/>
        <v>0</v>
      </c>
      <c r="X185" s="2">
        <f t="shared" si="293"/>
        <v>0</v>
      </c>
      <c r="Y185" s="2">
        <f t="shared" si="293"/>
        <v>0</v>
      </c>
      <c r="Z185" s="2">
        <f t="shared" si="293"/>
        <v>0</v>
      </c>
      <c r="AA185" s="2">
        <f t="shared" si="293"/>
        <v>0</v>
      </c>
      <c r="AB185" s="2">
        <f t="shared" si="293"/>
        <v>0</v>
      </c>
      <c r="AC185" s="2">
        <f t="shared" si="293"/>
        <v>0</v>
      </c>
      <c r="AD185" s="2">
        <f t="shared" si="293"/>
        <v>0</v>
      </c>
      <c r="AE185" s="2">
        <f t="shared" si="293"/>
        <v>0</v>
      </c>
      <c r="AF185" s="2">
        <f t="shared" si="293"/>
        <v>0</v>
      </c>
    </row>
    <row r="186" spans="1:32">
      <c r="A186" s="5"/>
      <c r="B186" s="30" t="s">
        <v>62</v>
      </c>
      <c r="C186" s="18">
        <v>20</v>
      </c>
      <c r="D186" s="37">
        <v>35</v>
      </c>
      <c r="E186" s="6">
        <f t="shared" ref="E186:E193" si="294">AVERAGE(C186:D186)</f>
        <v>27.5</v>
      </c>
      <c r="F186" s="18">
        <v>22.5</v>
      </c>
      <c r="G186" s="18">
        <v>22.5</v>
      </c>
      <c r="H186" s="18">
        <v>19.5</v>
      </c>
      <c r="I186" s="6">
        <f t="shared" ref="I186:I193" si="295">AVERAGE(F186:H186)</f>
        <v>21.5</v>
      </c>
      <c r="J186" s="18">
        <v>22.5</v>
      </c>
      <c r="K186" s="18">
        <v>22.5</v>
      </c>
      <c r="L186" s="6">
        <f t="shared" ref="L186:L193" si="296">AVERAGE(J186:K186)</f>
        <v>22.5</v>
      </c>
      <c r="M186" s="18">
        <v>25</v>
      </c>
      <c r="N186" s="18">
        <v>24.5</v>
      </c>
      <c r="O186" s="18">
        <v>22.5</v>
      </c>
      <c r="P186" s="7">
        <f t="shared" ref="P186:P193" si="297">AVERAGE(N186:O186)</f>
        <v>23.5</v>
      </c>
      <c r="Q186" s="19">
        <v>25</v>
      </c>
      <c r="R186" s="19">
        <v>33</v>
      </c>
      <c r="S186" s="20">
        <v>28</v>
      </c>
      <c r="T186" s="8">
        <f t="shared" ref="T186:T193" si="298">(S186+R186+Q186)/3</f>
        <v>28.666666666666668</v>
      </c>
      <c r="U186" s="18">
        <v>31.5</v>
      </c>
      <c r="V186" s="7">
        <v>27</v>
      </c>
      <c r="W186" s="18">
        <v>28</v>
      </c>
      <c r="X186" s="18">
        <v>28</v>
      </c>
      <c r="Y186" s="18">
        <v>22.5</v>
      </c>
      <c r="Z186" s="10">
        <f t="shared" ref="Z186:Z193" si="299">AVERAGE(U186:Y186)</f>
        <v>27.4</v>
      </c>
      <c r="AA186" s="18">
        <v>27.5</v>
      </c>
      <c r="AB186" s="18">
        <v>28</v>
      </c>
      <c r="AC186" s="18">
        <v>16</v>
      </c>
      <c r="AD186" s="18">
        <v>30</v>
      </c>
      <c r="AE186" s="6">
        <f t="shared" ref="AE186:AE193" si="300">AVERAGE(AB186:AD186)</f>
        <v>24.666666666666668</v>
      </c>
      <c r="AF186" s="14">
        <f t="shared" ref="AF186:AF193" si="301">(C186+I186+L186+M186+P186+T186+Z186+AA186+AE186)/9</f>
        <v>24.525925925925925</v>
      </c>
    </row>
    <row r="187" spans="1:32">
      <c r="A187" s="5"/>
      <c r="B187" s="30" t="s">
        <v>63</v>
      </c>
      <c r="C187" s="18">
        <v>23</v>
      </c>
      <c r="D187" s="37">
        <v>32.5</v>
      </c>
      <c r="E187" s="6">
        <f t="shared" si="294"/>
        <v>27.75</v>
      </c>
      <c r="F187" s="18">
        <v>22.5</v>
      </c>
      <c r="G187" s="18">
        <v>22.5</v>
      </c>
      <c r="H187" s="18">
        <v>20.5</v>
      </c>
      <c r="I187" s="6">
        <f t="shared" si="295"/>
        <v>21.833333333333332</v>
      </c>
      <c r="J187" s="18">
        <v>25</v>
      </c>
      <c r="K187" s="18">
        <v>22.5</v>
      </c>
      <c r="L187" s="6">
        <f t="shared" si="296"/>
        <v>23.75</v>
      </c>
      <c r="M187" s="18">
        <v>25</v>
      </c>
      <c r="N187" s="18">
        <v>24.5</v>
      </c>
      <c r="O187" s="18">
        <v>21.5</v>
      </c>
      <c r="P187" s="7">
        <f t="shared" si="297"/>
        <v>23</v>
      </c>
      <c r="Q187" s="19">
        <v>25</v>
      </c>
      <c r="R187" s="19">
        <v>33</v>
      </c>
      <c r="S187" s="20">
        <v>30</v>
      </c>
      <c r="T187" s="8">
        <f t="shared" si="298"/>
        <v>29.333333333333332</v>
      </c>
      <c r="U187" s="18">
        <v>31.5</v>
      </c>
      <c r="V187" s="7">
        <v>27</v>
      </c>
      <c r="W187" s="18">
        <v>28</v>
      </c>
      <c r="X187" s="18">
        <v>28</v>
      </c>
      <c r="Y187" s="18">
        <v>25</v>
      </c>
      <c r="Z187" s="10">
        <f t="shared" si="299"/>
        <v>27.9</v>
      </c>
      <c r="AA187" s="18">
        <v>23.5</v>
      </c>
      <c r="AB187" s="18">
        <v>25</v>
      </c>
      <c r="AC187" s="18">
        <v>16</v>
      </c>
      <c r="AD187" s="18">
        <v>30</v>
      </c>
      <c r="AE187" s="6">
        <f t="shared" si="300"/>
        <v>23.666666666666668</v>
      </c>
      <c r="AF187" s="14">
        <f t="shared" si="301"/>
        <v>24.553703703703704</v>
      </c>
    </row>
    <row r="188" spans="1:32">
      <c r="A188" s="5"/>
      <c r="B188" s="30" t="s">
        <v>64</v>
      </c>
      <c r="C188" s="18">
        <v>23</v>
      </c>
      <c r="D188" s="37">
        <v>35</v>
      </c>
      <c r="E188" s="6">
        <f t="shared" si="294"/>
        <v>29</v>
      </c>
      <c r="F188" s="18">
        <v>27.5</v>
      </c>
      <c r="G188" s="18">
        <v>27.5</v>
      </c>
      <c r="H188" s="18">
        <v>22.5</v>
      </c>
      <c r="I188" s="6">
        <f t="shared" si="295"/>
        <v>25.833333333333332</v>
      </c>
      <c r="J188" s="18">
        <v>27.5</v>
      </c>
      <c r="K188" s="18">
        <v>27.5</v>
      </c>
      <c r="L188" s="6">
        <f t="shared" si="296"/>
        <v>27.5</v>
      </c>
      <c r="M188" s="18">
        <v>25</v>
      </c>
      <c r="N188" s="18">
        <v>26</v>
      </c>
      <c r="O188" s="18">
        <v>21.5</v>
      </c>
      <c r="P188" s="7">
        <f t="shared" si="297"/>
        <v>23.75</v>
      </c>
      <c r="Q188" s="19">
        <v>25</v>
      </c>
      <c r="R188" s="19">
        <v>30</v>
      </c>
      <c r="S188" s="20">
        <v>30</v>
      </c>
      <c r="T188" s="8">
        <f t="shared" si="298"/>
        <v>28.333333333333332</v>
      </c>
      <c r="U188" s="18">
        <v>31.5</v>
      </c>
      <c r="V188" s="7">
        <v>27</v>
      </c>
      <c r="W188" s="18">
        <v>28</v>
      </c>
      <c r="X188" s="18">
        <v>30</v>
      </c>
      <c r="Y188" s="18">
        <v>26.5</v>
      </c>
      <c r="Z188" s="10">
        <f t="shared" si="299"/>
        <v>28.6</v>
      </c>
      <c r="AA188" s="18">
        <v>27.5</v>
      </c>
      <c r="AB188" s="18">
        <v>30</v>
      </c>
      <c r="AC188" s="18">
        <v>18</v>
      </c>
      <c r="AD188" s="18">
        <v>30</v>
      </c>
      <c r="AE188" s="6">
        <f t="shared" si="300"/>
        <v>26</v>
      </c>
      <c r="AF188" s="14">
        <f t="shared" si="301"/>
        <v>26.168518518518518</v>
      </c>
    </row>
    <row r="189" spans="1:32">
      <c r="A189" s="5"/>
      <c r="B189" s="30" t="s">
        <v>65</v>
      </c>
      <c r="C189" s="18">
        <v>24</v>
      </c>
      <c r="D189" s="37">
        <v>32.5</v>
      </c>
      <c r="E189" s="6">
        <f t="shared" si="294"/>
        <v>28.25</v>
      </c>
      <c r="F189" s="18">
        <v>27.5</v>
      </c>
      <c r="G189" s="18">
        <v>30</v>
      </c>
      <c r="H189" s="18">
        <v>22.5</v>
      </c>
      <c r="I189" s="6">
        <f t="shared" si="295"/>
        <v>26.666666666666668</v>
      </c>
      <c r="J189" s="18">
        <v>27.5</v>
      </c>
      <c r="K189" s="18">
        <v>27.5</v>
      </c>
      <c r="L189" s="6">
        <f t="shared" si="296"/>
        <v>27.5</v>
      </c>
      <c r="M189" s="18">
        <v>25</v>
      </c>
      <c r="N189" s="18">
        <v>26</v>
      </c>
      <c r="O189" s="18">
        <v>21.5</v>
      </c>
      <c r="P189" s="7">
        <f t="shared" si="297"/>
        <v>23.75</v>
      </c>
      <c r="Q189" s="19">
        <v>25</v>
      </c>
      <c r="R189" s="19">
        <v>30</v>
      </c>
      <c r="S189" s="20">
        <v>30</v>
      </c>
      <c r="T189" s="8">
        <f t="shared" si="298"/>
        <v>28.333333333333332</v>
      </c>
      <c r="U189" s="18">
        <v>31.5</v>
      </c>
      <c r="V189" s="7">
        <v>27</v>
      </c>
      <c r="W189" s="18">
        <v>28</v>
      </c>
      <c r="X189" s="18">
        <v>30</v>
      </c>
      <c r="Y189" s="18">
        <v>26.5</v>
      </c>
      <c r="Z189" s="10">
        <f t="shared" si="299"/>
        <v>28.6</v>
      </c>
      <c r="AA189" s="18">
        <v>26</v>
      </c>
      <c r="AB189" s="18">
        <v>30</v>
      </c>
      <c r="AC189" s="18">
        <v>18</v>
      </c>
      <c r="AD189" s="18">
        <v>30</v>
      </c>
      <c r="AE189" s="6">
        <f t="shared" si="300"/>
        <v>26</v>
      </c>
      <c r="AF189" s="14">
        <f t="shared" si="301"/>
        <v>26.205555555555556</v>
      </c>
    </row>
    <row r="190" spans="1:32">
      <c r="A190" s="5"/>
      <c r="B190" s="30" t="s">
        <v>66</v>
      </c>
      <c r="C190" s="18">
        <v>23</v>
      </c>
      <c r="D190" s="37">
        <v>32.5</v>
      </c>
      <c r="E190" s="6">
        <f t="shared" si="294"/>
        <v>27.75</v>
      </c>
      <c r="F190" s="18">
        <v>27.5</v>
      </c>
      <c r="G190" s="18">
        <v>30</v>
      </c>
      <c r="H190" s="18">
        <v>25.5</v>
      </c>
      <c r="I190" s="6">
        <f t="shared" si="295"/>
        <v>27.666666666666668</v>
      </c>
      <c r="J190" s="18">
        <v>27.5</v>
      </c>
      <c r="K190" s="18">
        <v>27.5</v>
      </c>
      <c r="L190" s="6">
        <f t="shared" si="296"/>
        <v>27.5</v>
      </c>
      <c r="M190" s="18">
        <v>25</v>
      </c>
      <c r="N190" s="18">
        <v>28</v>
      </c>
      <c r="O190" s="18">
        <v>21.5</v>
      </c>
      <c r="P190" s="7">
        <f t="shared" si="297"/>
        <v>24.75</v>
      </c>
      <c r="Q190" s="19">
        <v>25</v>
      </c>
      <c r="R190" s="19">
        <v>33</v>
      </c>
      <c r="S190" s="20">
        <v>30</v>
      </c>
      <c r="T190" s="8">
        <f t="shared" si="298"/>
        <v>29.333333333333332</v>
      </c>
      <c r="U190" s="18">
        <v>31.5</v>
      </c>
      <c r="V190" s="7">
        <v>27</v>
      </c>
      <c r="W190" s="18">
        <v>28</v>
      </c>
      <c r="X190" s="18">
        <v>30</v>
      </c>
      <c r="Y190" s="18">
        <v>30</v>
      </c>
      <c r="Z190" s="10">
        <f t="shared" si="299"/>
        <v>29.3</v>
      </c>
      <c r="AA190" s="18">
        <v>27.5</v>
      </c>
      <c r="AB190" s="18">
        <v>30</v>
      </c>
      <c r="AC190" s="18">
        <v>23</v>
      </c>
      <c r="AD190" s="18">
        <v>30</v>
      </c>
      <c r="AE190" s="6">
        <f t="shared" si="300"/>
        <v>27.666666666666668</v>
      </c>
      <c r="AF190" s="14">
        <f t="shared" si="301"/>
        <v>26.857407407407408</v>
      </c>
    </row>
    <row r="191" spans="1:32">
      <c r="A191" s="5"/>
      <c r="B191" s="30" t="s">
        <v>67</v>
      </c>
      <c r="C191" s="18">
        <v>23</v>
      </c>
      <c r="D191" s="37">
        <v>30</v>
      </c>
      <c r="E191" s="6">
        <f t="shared" si="294"/>
        <v>26.5</v>
      </c>
      <c r="F191" s="18">
        <v>27.5</v>
      </c>
      <c r="G191" s="18">
        <v>30</v>
      </c>
      <c r="H191" s="18">
        <v>25.5</v>
      </c>
      <c r="I191" s="6">
        <f t="shared" si="295"/>
        <v>27.666666666666668</v>
      </c>
      <c r="J191" s="18">
        <v>30</v>
      </c>
      <c r="K191" s="18">
        <v>27.5</v>
      </c>
      <c r="L191" s="6">
        <f t="shared" si="296"/>
        <v>28.75</v>
      </c>
      <c r="M191" s="18">
        <v>25</v>
      </c>
      <c r="N191" s="18">
        <v>29</v>
      </c>
      <c r="O191" s="18">
        <v>24</v>
      </c>
      <c r="P191" s="7">
        <f t="shared" si="297"/>
        <v>26.5</v>
      </c>
      <c r="Q191" s="19">
        <v>25</v>
      </c>
      <c r="R191" s="19">
        <v>33</v>
      </c>
      <c r="S191" s="20">
        <v>30</v>
      </c>
      <c r="T191" s="8">
        <f t="shared" si="298"/>
        <v>29.333333333333332</v>
      </c>
      <c r="U191" s="18">
        <v>32.5</v>
      </c>
      <c r="V191" s="7">
        <v>27</v>
      </c>
      <c r="W191" s="18">
        <v>28</v>
      </c>
      <c r="X191" s="18">
        <v>30</v>
      </c>
      <c r="Y191" s="18">
        <v>30</v>
      </c>
      <c r="Z191" s="10">
        <f t="shared" si="299"/>
        <v>29.5</v>
      </c>
      <c r="AA191" s="18">
        <v>27.5</v>
      </c>
      <c r="AB191" s="18">
        <v>30</v>
      </c>
      <c r="AC191" s="18">
        <v>23</v>
      </c>
      <c r="AD191" s="18">
        <v>30</v>
      </c>
      <c r="AE191" s="6">
        <f t="shared" si="300"/>
        <v>27.666666666666668</v>
      </c>
      <c r="AF191" s="14">
        <f t="shared" si="301"/>
        <v>27.212962962962965</v>
      </c>
    </row>
    <row r="192" spans="1:32">
      <c r="A192" s="5"/>
      <c r="B192" s="30" t="s">
        <v>69</v>
      </c>
      <c r="C192" s="18">
        <v>25</v>
      </c>
      <c r="D192" s="37">
        <v>32.5</v>
      </c>
      <c r="E192" s="6">
        <f t="shared" si="294"/>
        <v>28.75</v>
      </c>
      <c r="F192" s="18">
        <v>27.5</v>
      </c>
      <c r="G192" s="18">
        <v>30</v>
      </c>
      <c r="H192" s="18">
        <v>25.5</v>
      </c>
      <c r="I192" s="6">
        <f t="shared" si="295"/>
        <v>27.666666666666668</v>
      </c>
      <c r="J192" s="18">
        <v>30</v>
      </c>
      <c r="K192" s="18">
        <v>27.5</v>
      </c>
      <c r="L192" s="6">
        <f t="shared" si="296"/>
        <v>28.75</v>
      </c>
      <c r="M192" s="18">
        <v>25</v>
      </c>
      <c r="N192" s="18">
        <v>29</v>
      </c>
      <c r="O192" s="18">
        <v>25</v>
      </c>
      <c r="P192" s="7">
        <f t="shared" si="297"/>
        <v>27</v>
      </c>
      <c r="Q192" s="19">
        <v>25</v>
      </c>
      <c r="R192" s="19">
        <v>33</v>
      </c>
      <c r="S192" s="20">
        <v>30</v>
      </c>
      <c r="T192" s="8">
        <f t="shared" si="298"/>
        <v>29.333333333333332</v>
      </c>
      <c r="U192" s="18">
        <v>32.5</v>
      </c>
      <c r="V192" s="7">
        <v>30</v>
      </c>
      <c r="W192" s="18">
        <v>30.5</v>
      </c>
      <c r="X192" s="18">
        <v>30</v>
      </c>
      <c r="Y192" s="18">
        <v>30</v>
      </c>
      <c r="Z192" s="10">
        <f t="shared" si="299"/>
        <v>30.6</v>
      </c>
      <c r="AA192" s="18">
        <v>27.5</v>
      </c>
      <c r="AB192" s="18">
        <v>28</v>
      </c>
      <c r="AC192" s="18">
        <v>23</v>
      </c>
      <c r="AD192" s="18">
        <v>30</v>
      </c>
      <c r="AE192" s="6">
        <f t="shared" si="300"/>
        <v>27</v>
      </c>
      <c r="AF192" s="14">
        <f t="shared" si="301"/>
        <v>27.538888888888891</v>
      </c>
    </row>
    <row r="193" spans="1:32">
      <c r="A193" s="5"/>
      <c r="B193" s="30" t="s">
        <v>70</v>
      </c>
      <c r="C193" s="18">
        <v>25</v>
      </c>
      <c r="D193" s="37">
        <v>32.5</v>
      </c>
      <c r="E193" s="6">
        <f t="shared" si="294"/>
        <v>28.75</v>
      </c>
      <c r="F193" s="18">
        <v>27.5</v>
      </c>
      <c r="G193" s="18">
        <v>30</v>
      </c>
      <c r="H193" s="18">
        <v>25.5</v>
      </c>
      <c r="I193" s="6">
        <f t="shared" si="295"/>
        <v>27.666666666666668</v>
      </c>
      <c r="J193" s="18">
        <v>27.5</v>
      </c>
      <c r="K193" s="18">
        <v>27.5</v>
      </c>
      <c r="L193" s="6">
        <f t="shared" si="296"/>
        <v>27.5</v>
      </c>
      <c r="M193" s="18">
        <v>24</v>
      </c>
      <c r="N193" s="18">
        <v>29</v>
      </c>
      <c r="O193" s="18">
        <v>25</v>
      </c>
      <c r="P193" s="7">
        <f t="shared" si="297"/>
        <v>27</v>
      </c>
      <c r="Q193" s="19">
        <v>27.5</v>
      </c>
      <c r="R193" s="19">
        <v>33</v>
      </c>
      <c r="S193" s="20">
        <v>30</v>
      </c>
      <c r="T193" s="8">
        <f t="shared" si="298"/>
        <v>30.166666666666668</v>
      </c>
      <c r="U193" s="18">
        <v>32.5</v>
      </c>
      <c r="V193" s="7">
        <v>30</v>
      </c>
      <c r="W193" s="18">
        <v>30.5</v>
      </c>
      <c r="X193" s="18">
        <v>31</v>
      </c>
      <c r="Y193" s="18">
        <v>31.5</v>
      </c>
      <c r="Z193" s="10">
        <f t="shared" si="299"/>
        <v>31.1</v>
      </c>
      <c r="AA193" s="18">
        <v>29</v>
      </c>
      <c r="AB193" s="18">
        <v>28</v>
      </c>
      <c r="AC193" s="18">
        <v>23</v>
      </c>
      <c r="AD193" s="18">
        <v>30</v>
      </c>
      <c r="AE193" s="6">
        <f t="shared" si="300"/>
        <v>27</v>
      </c>
      <c r="AF193" s="14">
        <f t="shared" si="301"/>
        <v>27.603703703703705</v>
      </c>
    </row>
    <row r="194" spans="1:32">
      <c r="A194" s="5"/>
      <c r="B194" s="30" t="s">
        <v>71</v>
      </c>
      <c r="C194" s="18">
        <v>25</v>
      </c>
      <c r="D194" s="37">
        <v>32.5</v>
      </c>
      <c r="E194" s="6">
        <f t="shared" ref="E194" si="302">AVERAGE(C194:D194)</f>
        <v>28.75</v>
      </c>
      <c r="F194" s="18">
        <v>27.5</v>
      </c>
      <c r="G194" s="18">
        <v>30</v>
      </c>
      <c r="H194" s="18">
        <v>25.5</v>
      </c>
      <c r="I194" s="6">
        <f t="shared" ref="I194" si="303">AVERAGE(F194:H194)</f>
        <v>27.666666666666668</v>
      </c>
      <c r="J194" s="18">
        <v>27.5</v>
      </c>
      <c r="K194" s="18">
        <v>27.5</v>
      </c>
      <c r="L194" s="6">
        <f t="shared" ref="L194" si="304">AVERAGE(J194:K194)</f>
        <v>27.5</v>
      </c>
      <c r="M194" s="18">
        <v>24</v>
      </c>
      <c r="N194" s="18">
        <v>29</v>
      </c>
      <c r="O194" s="18">
        <v>25</v>
      </c>
      <c r="P194" s="7">
        <f t="shared" ref="P194" si="305">AVERAGE(N194:O194)</f>
        <v>27</v>
      </c>
      <c r="Q194" s="19">
        <v>31.5</v>
      </c>
      <c r="R194" s="19">
        <v>35</v>
      </c>
      <c r="S194" s="20">
        <v>30</v>
      </c>
      <c r="T194" s="8">
        <f t="shared" ref="T194" si="306">(S194+R194+Q194)/3</f>
        <v>32.166666666666664</v>
      </c>
      <c r="U194" s="18">
        <v>34</v>
      </c>
      <c r="V194" s="7">
        <v>32.5</v>
      </c>
      <c r="W194" s="18">
        <v>30.5</v>
      </c>
      <c r="X194" s="18">
        <v>31</v>
      </c>
      <c r="Y194" s="18">
        <v>31.5</v>
      </c>
      <c r="Z194" s="10">
        <f t="shared" ref="Z194" si="307">AVERAGE(U194:Y194)</f>
        <v>31.9</v>
      </c>
      <c r="AA194" s="18">
        <v>29</v>
      </c>
      <c r="AB194" s="18">
        <v>30</v>
      </c>
      <c r="AC194" s="18">
        <v>23</v>
      </c>
      <c r="AD194" s="18">
        <v>30</v>
      </c>
      <c r="AE194" s="6">
        <f t="shared" ref="AE194" si="308">AVERAGE(AB194:AD194)</f>
        <v>27.666666666666668</v>
      </c>
      <c r="AF194" s="14">
        <f t="shared" ref="AF194" si="309">(C194+I194+L194+M194+P194+T194+Z194+AA194+AE194)/9</f>
        <v>27.988888888888891</v>
      </c>
    </row>
    <row r="195" spans="1:32" ht="56.25">
      <c r="A195" s="12" t="s">
        <v>56</v>
      </c>
      <c r="B195" s="13" t="s">
        <v>31</v>
      </c>
      <c r="C195" s="2">
        <f>C190*100/C194-100</f>
        <v>-8</v>
      </c>
      <c r="D195" s="2">
        <f t="shared" ref="D195:AF195" si="310">D190*100/D194-100</f>
        <v>0</v>
      </c>
      <c r="E195" s="2">
        <f t="shared" si="310"/>
        <v>-3.4782608695652186</v>
      </c>
      <c r="F195" s="2">
        <f t="shared" si="310"/>
        <v>0</v>
      </c>
      <c r="G195" s="2">
        <f t="shared" si="310"/>
        <v>0</v>
      </c>
      <c r="H195" s="2">
        <f t="shared" si="310"/>
        <v>0</v>
      </c>
      <c r="I195" s="2">
        <f t="shared" si="310"/>
        <v>0</v>
      </c>
      <c r="J195" s="2">
        <f t="shared" si="310"/>
        <v>0</v>
      </c>
      <c r="K195" s="2">
        <f t="shared" si="310"/>
        <v>0</v>
      </c>
      <c r="L195" s="2">
        <f t="shared" si="310"/>
        <v>0</v>
      </c>
      <c r="M195" s="2">
        <f t="shared" si="310"/>
        <v>4.1666666666666714</v>
      </c>
      <c r="N195" s="2">
        <f t="shared" si="310"/>
        <v>-3.448275862068968</v>
      </c>
      <c r="O195" s="2">
        <f t="shared" si="310"/>
        <v>-14</v>
      </c>
      <c r="P195" s="2">
        <f t="shared" si="310"/>
        <v>-8.3333333333333286</v>
      </c>
      <c r="Q195" s="2">
        <f t="shared" si="310"/>
        <v>-20.634920634920633</v>
      </c>
      <c r="R195" s="2">
        <f t="shared" si="310"/>
        <v>-5.7142857142857082</v>
      </c>
      <c r="S195" s="2">
        <f t="shared" si="310"/>
        <v>0</v>
      </c>
      <c r="T195" s="2">
        <f t="shared" si="310"/>
        <v>-8.8082901554404174</v>
      </c>
      <c r="U195" s="2">
        <f t="shared" si="310"/>
        <v>-7.3529411764705941</v>
      </c>
      <c r="V195" s="2">
        <f t="shared" si="310"/>
        <v>-16.92307692307692</v>
      </c>
      <c r="W195" s="2">
        <f t="shared" si="310"/>
        <v>-8.1967213114754145</v>
      </c>
      <c r="X195" s="2">
        <f t="shared" si="310"/>
        <v>-3.2258064516128968</v>
      </c>
      <c r="Y195" s="2">
        <f t="shared" si="310"/>
        <v>-4.7619047619047592</v>
      </c>
      <c r="Z195" s="2">
        <f t="shared" si="310"/>
        <v>-8.1504702194357321</v>
      </c>
      <c r="AA195" s="2">
        <f t="shared" si="310"/>
        <v>-5.1724137931034448</v>
      </c>
      <c r="AB195" s="2">
        <f t="shared" si="310"/>
        <v>0</v>
      </c>
      <c r="AC195" s="2">
        <f t="shared" si="310"/>
        <v>0</v>
      </c>
      <c r="AD195" s="2">
        <f t="shared" si="310"/>
        <v>0</v>
      </c>
      <c r="AE195" s="2">
        <f t="shared" si="310"/>
        <v>0</v>
      </c>
      <c r="AF195" s="2">
        <f t="shared" si="310"/>
        <v>-4.0426095011247867</v>
      </c>
    </row>
    <row r="196" spans="1:32">
      <c r="A196" s="5"/>
      <c r="B196" s="30" t="s">
        <v>62</v>
      </c>
      <c r="C196" s="18">
        <v>290</v>
      </c>
      <c r="D196" s="30"/>
      <c r="E196" s="6">
        <f t="shared" ref="E196:E203" si="311">AVERAGE(C196:D196)</f>
        <v>290</v>
      </c>
      <c r="F196" s="18">
        <v>290</v>
      </c>
      <c r="G196" s="18">
        <v>345</v>
      </c>
      <c r="H196" s="18">
        <v>335</v>
      </c>
      <c r="I196" s="6">
        <f t="shared" ref="I196:I203" si="312">AVERAGE(F196:H196)</f>
        <v>323.33333333333331</v>
      </c>
      <c r="J196" s="18">
        <v>325</v>
      </c>
      <c r="K196" s="18">
        <v>315</v>
      </c>
      <c r="L196" s="6">
        <f t="shared" ref="L196:L203" si="313">AVERAGE(J196:K196)</f>
        <v>320</v>
      </c>
      <c r="M196" s="18">
        <v>315</v>
      </c>
      <c r="N196" s="18">
        <v>290</v>
      </c>
      <c r="O196" s="18">
        <v>275</v>
      </c>
      <c r="P196" s="7">
        <f t="shared" ref="P196:P203" si="314">AVERAGE(N196:O196)</f>
        <v>282.5</v>
      </c>
      <c r="Q196" s="19">
        <v>300</v>
      </c>
      <c r="R196" s="19">
        <v>280</v>
      </c>
      <c r="S196" s="20">
        <v>340</v>
      </c>
      <c r="T196" s="8">
        <f t="shared" ref="T196:T203" si="315">(S196+R196+Q196)/3</f>
        <v>306.66666666666669</v>
      </c>
      <c r="U196" s="18">
        <v>310</v>
      </c>
      <c r="V196" s="7">
        <v>350</v>
      </c>
      <c r="W196" s="18">
        <v>350</v>
      </c>
      <c r="X196" s="18">
        <v>300</v>
      </c>
      <c r="Y196" s="18">
        <v>320</v>
      </c>
      <c r="Z196" s="10">
        <f t="shared" ref="Z196:Z203" si="316">AVERAGE(U196:Y196)</f>
        <v>326</v>
      </c>
      <c r="AA196" s="18">
        <v>275</v>
      </c>
      <c r="AB196" s="18">
        <v>315</v>
      </c>
      <c r="AC196" s="18">
        <v>300</v>
      </c>
      <c r="AD196" s="18">
        <v>310</v>
      </c>
      <c r="AE196" s="6">
        <f t="shared" ref="AE196:AE203" si="317">AVERAGE(AB196:AD196)</f>
        <v>308.33333333333331</v>
      </c>
      <c r="AF196" s="14">
        <f t="shared" ref="AF196:AF203" si="318">(C196+I196+L196+M196+P196+T196+Z196+AA196+AE196)/9</f>
        <v>305.2037037037037</v>
      </c>
    </row>
    <row r="197" spans="1:32">
      <c r="A197" s="5"/>
      <c r="B197" s="30" t="s">
        <v>63</v>
      </c>
      <c r="C197" s="18">
        <v>290</v>
      </c>
      <c r="D197" s="30"/>
      <c r="E197" s="6">
        <f t="shared" si="311"/>
        <v>290</v>
      </c>
      <c r="F197" s="18">
        <v>290</v>
      </c>
      <c r="G197" s="18">
        <v>345</v>
      </c>
      <c r="H197" s="18">
        <v>335</v>
      </c>
      <c r="I197" s="6">
        <f t="shared" si="312"/>
        <v>323.33333333333331</v>
      </c>
      <c r="J197" s="18">
        <v>325</v>
      </c>
      <c r="K197" s="18">
        <v>315</v>
      </c>
      <c r="L197" s="6">
        <f t="shared" si="313"/>
        <v>320</v>
      </c>
      <c r="M197" s="18">
        <v>315</v>
      </c>
      <c r="N197" s="18">
        <v>290</v>
      </c>
      <c r="O197" s="18">
        <v>275</v>
      </c>
      <c r="P197" s="7">
        <f t="shared" si="314"/>
        <v>282.5</v>
      </c>
      <c r="Q197" s="19">
        <v>300</v>
      </c>
      <c r="R197" s="19">
        <v>280</v>
      </c>
      <c r="S197" s="20">
        <v>340</v>
      </c>
      <c r="T197" s="8">
        <f t="shared" si="315"/>
        <v>306.66666666666669</v>
      </c>
      <c r="U197" s="18">
        <v>310</v>
      </c>
      <c r="V197" s="7">
        <v>350</v>
      </c>
      <c r="W197" s="18">
        <v>350</v>
      </c>
      <c r="X197" s="18">
        <v>300</v>
      </c>
      <c r="Y197" s="18">
        <v>320</v>
      </c>
      <c r="Z197" s="10">
        <f t="shared" si="316"/>
        <v>326</v>
      </c>
      <c r="AA197" s="18">
        <v>275</v>
      </c>
      <c r="AB197" s="18">
        <v>315</v>
      </c>
      <c r="AC197" s="18">
        <v>300</v>
      </c>
      <c r="AD197" s="18">
        <v>310</v>
      </c>
      <c r="AE197" s="6">
        <f t="shared" si="317"/>
        <v>308.33333333333331</v>
      </c>
      <c r="AF197" s="14">
        <f t="shared" si="318"/>
        <v>305.2037037037037</v>
      </c>
    </row>
    <row r="198" spans="1:32">
      <c r="A198" s="5"/>
      <c r="B198" s="30" t="s">
        <v>64</v>
      </c>
      <c r="C198" s="18">
        <v>290</v>
      </c>
      <c r="D198" s="30"/>
      <c r="E198" s="6">
        <f t="shared" si="311"/>
        <v>290</v>
      </c>
      <c r="F198" s="18">
        <v>290</v>
      </c>
      <c r="G198" s="18">
        <v>345</v>
      </c>
      <c r="H198" s="18">
        <v>335</v>
      </c>
      <c r="I198" s="6">
        <f t="shared" si="312"/>
        <v>323.33333333333331</v>
      </c>
      <c r="J198" s="18">
        <v>325</v>
      </c>
      <c r="K198" s="18">
        <v>315</v>
      </c>
      <c r="L198" s="6">
        <f t="shared" si="313"/>
        <v>320</v>
      </c>
      <c r="M198" s="18">
        <v>315</v>
      </c>
      <c r="N198" s="18">
        <v>290</v>
      </c>
      <c r="O198" s="18">
        <v>275</v>
      </c>
      <c r="P198" s="7">
        <f t="shared" si="314"/>
        <v>282.5</v>
      </c>
      <c r="Q198" s="19">
        <v>300</v>
      </c>
      <c r="R198" s="19">
        <v>280</v>
      </c>
      <c r="S198" s="20">
        <v>340</v>
      </c>
      <c r="T198" s="8">
        <f t="shared" si="315"/>
        <v>306.66666666666669</v>
      </c>
      <c r="U198" s="18">
        <v>310</v>
      </c>
      <c r="V198" s="7">
        <v>350</v>
      </c>
      <c r="W198" s="18">
        <v>350</v>
      </c>
      <c r="X198" s="18">
        <v>300</v>
      </c>
      <c r="Y198" s="18">
        <v>320</v>
      </c>
      <c r="Z198" s="10">
        <f t="shared" si="316"/>
        <v>326</v>
      </c>
      <c r="AA198" s="18">
        <v>275</v>
      </c>
      <c r="AB198" s="18">
        <v>315</v>
      </c>
      <c r="AC198" s="18">
        <v>300</v>
      </c>
      <c r="AD198" s="18">
        <v>310</v>
      </c>
      <c r="AE198" s="6">
        <f t="shared" si="317"/>
        <v>308.33333333333331</v>
      </c>
      <c r="AF198" s="14">
        <f t="shared" si="318"/>
        <v>305.2037037037037</v>
      </c>
    </row>
    <row r="199" spans="1:32">
      <c r="A199" s="5"/>
      <c r="B199" s="30" t="s">
        <v>65</v>
      </c>
      <c r="C199" s="18">
        <v>290</v>
      </c>
      <c r="D199" s="30"/>
      <c r="E199" s="6">
        <f t="shared" si="311"/>
        <v>290</v>
      </c>
      <c r="F199" s="18">
        <v>290</v>
      </c>
      <c r="G199" s="18">
        <v>345</v>
      </c>
      <c r="H199" s="18">
        <v>335</v>
      </c>
      <c r="I199" s="6">
        <f t="shared" si="312"/>
        <v>323.33333333333331</v>
      </c>
      <c r="J199" s="18">
        <v>325</v>
      </c>
      <c r="K199" s="18">
        <v>315</v>
      </c>
      <c r="L199" s="6">
        <f t="shared" si="313"/>
        <v>320</v>
      </c>
      <c r="M199" s="18">
        <v>315</v>
      </c>
      <c r="N199" s="18">
        <v>290</v>
      </c>
      <c r="O199" s="18">
        <v>275</v>
      </c>
      <c r="P199" s="7">
        <f t="shared" si="314"/>
        <v>282.5</v>
      </c>
      <c r="Q199" s="19">
        <v>300</v>
      </c>
      <c r="R199" s="19">
        <v>280</v>
      </c>
      <c r="S199" s="20">
        <v>340</v>
      </c>
      <c r="T199" s="8">
        <f t="shared" si="315"/>
        <v>306.66666666666669</v>
      </c>
      <c r="U199" s="18">
        <v>310</v>
      </c>
      <c r="V199" s="7">
        <v>350</v>
      </c>
      <c r="W199" s="18">
        <v>350</v>
      </c>
      <c r="X199" s="18">
        <v>300</v>
      </c>
      <c r="Y199" s="18">
        <v>320</v>
      </c>
      <c r="Z199" s="10">
        <f t="shared" si="316"/>
        <v>326</v>
      </c>
      <c r="AA199" s="18">
        <v>275</v>
      </c>
      <c r="AB199" s="18">
        <v>315</v>
      </c>
      <c r="AC199" s="18">
        <v>300</v>
      </c>
      <c r="AD199" s="18">
        <v>310</v>
      </c>
      <c r="AE199" s="6">
        <f t="shared" si="317"/>
        <v>308.33333333333331</v>
      </c>
      <c r="AF199" s="14">
        <f t="shared" si="318"/>
        <v>305.2037037037037</v>
      </c>
    </row>
    <row r="200" spans="1:32">
      <c r="A200" s="5"/>
      <c r="B200" s="30" t="s">
        <v>66</v>
      </c>
      <c r="C200" s="18">
        <v>290</v>
      </c>
      <c r="D200" s="30"/>
      <c r="E200" s="6">
        <f t="shared" si="311"/>
        <v>290</v>
      </c>
      <c r="F200" s="18">
        <v>290</v>
      </c>
      <c r="G200" s="18">
        <v>345</v>
      </c>
      <c r="H200" s="18">
        <v>335</v>
      </c>
      <c r="I200" s="6">
        <f t="shared" si="312"/>
        <v>323.33333333333331</v>
      </c>
      <c r="J200" s="18">
        <v>325</v>
      </c>
      <c r="K200" s="18">
        <v>315</v>
      </c>
      <c r="L200" s="6">
        <f t="shared" si="313"/>
        <v>320</v>
      </c>
      <c r="M200" s="18">
        <v>315</v>
      </c>
      <c r="N200" s="18">
        <v>290</v>
      </c>
      <c r="O200" s="18">
        <v>275</v>
      </c>
      <c r="P200" s="7">
        <f t="shared" si="314"/>
        <v>282.5</v>
      </c>
      <c r="Q200" s="19">
        <v>300</v>
      </c>
      <c r="R200" s="19">
        <v>280</v>
      </c>
      <c r="S200" s="20">
        <v>340</v>
      </c>
      <c r="T200" s="8">
        <f t="shared" si="315"/>
        <v>306.66666666666669</v>
      </c>
      <c r="U200" s="18">
        <v>310</v>
      </c>
      <c r="V200" s="7">
        <v>350</v>
      </c>
      <c r="W200" s="18">
        <v>350</v>
      </c>
      <c r="X200" s="18">
        <v>300</v>
      </c>
      <c r="Y200" s="18">
        <v>320</v>
      </c>
      <c r="Z200" s="10">
        <f t="shared" si="316"/>
        <v>326</v>
      </c>
      <c r="AA200" s="18">
        <v>275</v>
      </c>
      <c r="AB200" s="18">
        <v>315</v>
      </c>
      <c r="AC200" s="18">
        <v>300</v>
      </c>
      <c r="AD200" s="18">
        <v>310</v>
      </c>
      <c r="AE200" s="6">
        <f t="shared" si="317"/>
        <v>308.33333333333331</v>
      </c>
      <c r="AF200" s="14">
        <f t="shared" si="318"/>
        <v>305.2037037037037</v>
      </c>
    </row>
    <row r="201" spans="1:32">
      <c r="A201" s="5"/>
      <c r="B201" s="30" t="s">
        <v>67</v>
      </c>
      <c r="C201" s="18">
        <v>290</v>
      </c>
      <c r="D201" s="30"/>
      <c r="E201" s="6">
        <f t="shared" si="311"/>
        <v>290</v>
      </c>
      <c r="F201" s="18">
        <v>290</v>
      </c>
      <c r="G201" s="18">
        <v>345</v>
      </c>
      <c r="H201" s="18">
        <v>335</v>
      </c>
      <c r="I201" s="6">
        <f t="shared" si="312"/>
        <v>323.33333333333331</v>
      </c>
      <c r="J201" s="18">
        <v>325</v>
      </c>
      <c r="K201" s="18">
        <v>315</v>
      </c>
      <c r="L201" s="6">
        <f t="shared" si="313"/>
        <v>320</v>
      </c>
      <c r="M201" s="18">
        <v>315</v>
      </c>
      <c r="N201" s="18">
        <v>290</v>
      </c>
      <c r="O201" s="18">
        <v>275</v>
      </c>
      <c r="P201" s="7">
        <f t="shared" si="314"/>
        <v>282.5</v>
      </c>
      <c r="Q201" s="19">
        <v>300</v>
      </c>
      <c r="R201" s="19">
        <v>280</v>
      </c>
      <c r="S201" s="20">
        <v>340</v>
      </c>
      <c r="T201" s="8">
        <f t="shared" si="315"/>
        <v>306.66666666666669</v>
      </c>
      <c r="U201" s="18">
        <v>310</v>
      </c>
      <c r="V201" s="7">
        <v>350</v>
      </c>
      <c r="W201" s="18">
        <v>350</v>
      </c>
      <c r="X201" s="18">
        <v>300</v>
      </c>
      <c r="Y201" s="18">
        <v>320</v>
      </c>
      <c r="Z201" s="10">
        <f t="shared" si="316"/>
        <v>326</v>
      </c>
      <c r="AA201" s="18">
        <v>275</v>
      </c>
      <c r="AB201" s="18">
        <v>315</v>
      </c>
      <c r="AC201" s="18">
        <v>300</v>
      </c>
      <c r="AD201" s="18">
        <v>310</v>
      </c>
      <c r="AE201" s="6">
        <f t="shared" si="317"/>
        <v>308.33333333333331</v>
      </c>
      <c r="AF201" s="14">
        <f t="shared" si="318"/>
        <v>305.2037037037037</v>
      </c>
    </row>
    <row r="202" spans="1:32">
      <c r="A202" s="5"/>
      <c r="B202" s="30" t="s">
        <v>69</v>
      </c>
      <c r="C202" s="18">
        <v>290</v>
      </c>
      <c r="D202" s="30"/>
      <c r="E202" s="6">
        <f t="shared" si="311"/>
        <v>290</v>
      </c>
      <c r="F202" s="18">
        <v>290</v>
      </c>
      <c r="G202" s="18">
        <v>345</v>
      </c>
      <c r="H202" s="18">
        <v>335</v>
      </c>
      <c r="I202" s="6">
        <f t="shared" si="312"/>
        <v>323.33333333333331</v>
      </c>
      <c r="J202" s="18">
        <v>325</v>
      </c>
      <c r="K202" s="18">
        <v>315</v>
      </c>
      <c r="L202" s="6">
        <f t="shared" si="313"/>
        <v>320</v>
      </c>
      <c r="M202" s="18">
        <v>315</v>
      </c>
      <c r="N202" s="18">
        <v>290</v>
      </c>
      <c r="O202" s="18">
        <v>275</v>
      </c>
      <c r="P202" s="7">
        <f t="shared" si="314"/>
        <v>282.5</v>
      </c>
      <c r="Q202" s="19">
        <v>325</v>
      </c>
      <c r="R202" s="19">
        <v>280</v>
      </c>
      <c r="S202" s="20">
        <v>340</v>
      </c>
      <c r="T202" s="8">
        <f t="shared" si="315"/>
        <v>315</v>
      </c>
      <c r="U202" s="18">
        <v>310</v>
      </c>
      <c r="V202" s="7">
        <v>350</v>
      </c>
      <c r="W202" s="18">
        <v>350</v>
      </c>
      <c r="X202" s="18">
        <v>300</v>
      </c>
      <c r="Y202" s="18">
        <v>320</v>
      </c>
      <c r="Z202" s="10">
        <f t="shared" si="316"/>
        <v>326</v>
      </c>
      <c r="AA202" s="18">
        <v>275</v>
      </c>
      <c r="AB202" s="18">
        <v>315</v>
      </c>
      <c r="AC202" s="18">
        <v>300</v>
      </c>
      <c r="AD202" s="18">
        <v>310</v>
      </c>
      <c r="AE202" s="6">
        <f t="shared" si="317"/>
        <v>308.33333333333331</v>
      </c>
      <c r="AF202" s="14">
        <f t="shared" si="318"/>
        <v>306.12962962962962</v>
      </c>
    </row>
    <row r="203" spans="1:32">
      <c r="A203" s="5"/>
      <c r="B203" s="30" t="s">
        <v>70</v>
      </c>
      <c r="C203" s="18">
        <v>290</v>
      </c>
      <c r="D203" s="30"/>
      <c r="E203" s="6">
        <f t="shared" si="311"/>
        <v>290</v>
      </c>
      <c r="F203" s="18">
        <v>290</v>
      </c>
      <c r="G203" s="18">
        <v>345</v>
      </c>
      <c r="H203" s="18">
        <v>335</v>
      </c>
      <c r="I203" s="6">
        <f t="shared" si="312"/>
        <v>323.33333333333331</v>
      </c>
      <c r="J203" s="18">
        <v>325</v>
      </c>
      <c r="K203" s="18">
        <v>315</v>
      </c>
      <c r="L203" s="6">
        <f t="shared" si="313"/>
        <v>320</v>
      </c>
      <c r="M203" s="18">
        <v>315</v>
      </c>
      <c r="N203" s="18">
        <v>290</v>
      </c>
      <c r="O203" s="18">
        <v>275</v>
      </c>
      <c r="P203" s="7">
        <f t="shared" si="314"/>
        <v>282.5</v>
      </c>
      <c r="Q203" s="19">
        <v>375</v>
      </c>
      <c r="R203" s="19">
        <v>325</v>
      </c>
      <c r="S203" s="20">
        <v>340</v>
      </c>
      <c r="T203" s="8">
        <f t="shared" si="315"/>
        <v>346.66666666666669</v>
      </c>
      <c r="U203" s="18">
        <v>310</v>
      </c>
      <c r="V203" s="7">
        <v>350</v>
      </c>
      <c r="W203" s="18">
        <v>350</v>
      </c>
      <c r="X203" s="18">
        <v>300</v>
      </c>
      <c r="Y203" s="18">
        <v>320</v>
      </c>
      <c r="Z203" s="10">
        <f t="shared" si="316"/>
        <v>326</v>
      </c>
      <c r="AA203" s="18">
        <v>275</v>
      </c>
      <c r="AB203" s="18">
        <v>315</v>
      </c>
      <c r="AC203" s="18">
        <v>300</v>
      </c>
      <c r="AD203" s="18">
        <v>310</v>
      </c>
      <c r="AE203" s="6">
        <f t="shared" si="317"/>
        <v>308.33333333333331</v>
      </c>
      <c r="AF203" s="14">
        <f t="shared" si="318"/>
        <v>309.64814814814815</v>
      </c>
    </row>
    <row r="204" spans="1:32">
      <c r="A204" s="5"/>
      <c r="B204" s="30" t="s">
        <v>71</v>
      </c>
      <c r="C204" s="18">
        <v>290</v>
      </c>
      <c r="D204" s="30"/>
      <c r="E204" s="6">
        <f t="shared" ref="E204" si="319">AVERAGE(C204:D204)</f>
        <v>290</v>
      </c>
      <c r="F204" s="18">
        <v>290</v>
      </c>
      <c r="G204" s="18">
        <v>350</v>
      </c>
      <c r="H204" s="18">
        <v>335</v>
      </c>
      <c r="I204" s="6">
        <f t="shared" ref="I204" si="320">AVERAGE(F204:H204)</f>
        <v>325</v>
      </c>
      <c r="J204" s="18">
        <v>325</v>
      </c>
      <c r="K204" s="18">
        <v>315</v>
      </c>
      <c r="L204" s="6">
        <f t="shared" ref="L204" si="321">AVERAGE(J204:K204)</f>
        <v>320</v>
      </c>
      <c r="M204" s="18">
        <v>315</v>
      </c>
      <c r="N204" s="18">
        <v>290</v>
      </c>
      <c r="O204" s="18">
        <v>275</v>
      </c>
      <c r="P204" s="7">
        <f t="shared" ref="P204" si="322">AVERAGE(N204:O204)</f>
        <v>282.5</v>
      </c>
      <c r="Q204" s="19">
        <v>375</v>
      </c>
      <c r="R204" s="19">
        <v>325</v>
      </c>
      <c r="S204" s="20">
        <v>340</v>
      </c>
      <c r="T204" s="8">
        <f t="shared" ref="T204" si="323">(S204+R204+Q204)/3</f>
        <v>346.66666666666669</v>
      </c>
      <c r="U204" s="18">
        <v>320</v>
      </c>
      <c r="V204" s="7">
        <v>350</v>
      </c>
      <c r="W204" s="18">
        <v>350</v>
      </c>
      <c r="X204" s="18">
        <v>300</v>
      </c>
      <c r="Y204" s="18">
        <v>320</v>
      </c>
      <c r="Z204" s="10">
        <f t="shared" ref="Z204" si="324">AVERAGE(U204:Y204)</f>
        <v>328</v>
      </c>
      <c r="AA204" s="18">
        <v>275</v>
      </c>
      <c r="AB204" s="18">
        <v>315</v>
      </c>
      <c r="AC204" s="18">
        <v>300</v>
      </c>
      <c r="AD204" s="18">
        <v>310</v>
      </c>
      <c r="AE204" s="6">
        <f t="shared" ref="AE204" si="325">AVERAGE(AB204:AD204)</f>
        <v>308.33333333333331</v>
      </c>
      <c r="AF204" s="14">
        <f t="shared" ref="AF204" si="326">(C204+I204+L204+M204+P204+T204+Z204+AA204+AE204)/9</f>
        <v>310.0555555555556</v>
      </c>
    </row>
    <row r="205" spans="1:32" ht="56.25">
      <c r="A205" s="16" t="s">
        <v>50</v>
      </c>
      <c r="B205" s="13" t="s">
        <v>31</v>
      </c>
      <c r="C205" s="2"/>
      <c r="D205" s="2"/>
      <c r="E205" s="2">
        <f>E200*100/E204-100</f>
        <v>0</v>
      </c>
      <c r="F205" s="2">
        <f t="shared" ref="F205:AF205" si="327">F200*100/F204-100</f>
        <v>0</v>
      </c>
      <c r="G205" s="2">
        <f t="shared" si="327"/>
        <v>-1.4285714285714306</v>
      </c>
      <c r="H205" s="2">
        <f t="shared" si="327"/>
        <v>0</v>
      </c>
      <c r="I205" s="2">
        <f t="shared" si="327"/>
        <v>-0.512820512820511</v>
      </c>
      <c r="J205" s="2">
        <f t="shared" si="327"/>
        <v>0</v>
      </c>
      <c r="K205" s="2">
        <f t="shared" si="327"/>
        <v>0</v>
      </c>
      <c r="L205" s="2">
        <f t="shared" si="327"/>
        <v>0</v>
      </c>
      <c r="M205" s="2">
        <f t="shared" si="327"/>
        <v>0</v>
      </c>
      <c r="N205" s="2">
        <f t="shared" si="327"/>
        <v>0</v>
      </c>
      <c r="O205" s="2">
        <f t="shared" si="327"/>
        <v>0</v>
      </c>
      <c r="P205" s="2">
        <f t="shared" si="327"/>
        <v>0</v>
      </c>
      <c r="Q205" s="2">
        <f t="shared" si="327"/>
        <v>-20</v>
      </c>
      <c r="R205" s="2">
        <f t="shared" si="327"/>
        <v>-13.84615384615384</v>
      </c>
      <c r="S205" s="2">
        <f t="shared" si="327"/>
        <v>0</v>
      </c>
      <c r="T205" s="2">
        <f t="shared" si="327"/>
        <v>-11.538461538461533</v>
      </c>
      <c r="U205" s="2">
        <f t="shared" si="327"/>
        <v>-3.125</v>
      </c>
      <c r="V205" s="2">
        <f t="shared" si="327"/>
        <v>0</v>
      </c>
      <c r="W205" s="2">
        <f t="shared" si="327"/>
        <v>0</v>
      </c>
      <c r="X205" s="2">
        <f t="shared" si="327"/>
        <v>0</v>
      </c>
      <c r="Y205" s="2">
        <f t="shared" si="327"/>
        <v>0</v>
      </c>
      <c r="Z205" s="2">
        <f t="shared" si="327"/>
        <v>-0.60975609756097526</v>
      </c>
      <c r="AA205" s="2">
        <f t="shared" si="327"/>
        <v>0</v>
      </c>
      <c r="AB205" s="2">
        <f t="shared" si="327"/>
        <v>0</v>
      </c>
      <c r="AC205" s="2">
        <f t="shared" si="327"/>
        <v>0</v>
      </c>
      <c r="AD205" s="2">
        <f t="shared" si="327"/>
        <v>0</v>
      </c>
      <c r="AE205" s="2">
        <f t="shared" si="327"/>
        <v>0</v>
      </c>
      <c r="AF205" s="2">
        <f t="shared" si="327"/>
        <v>-1.5648330645643114</v>
      </c>
    </row>
    <row r="206" spans="1:32">
      <c r="A206" s="5"/>
      <c r="B206" s="30" t="s">
        <v>62</v>
      </c>
      <c r="C206" s="30"/>
      <c r="D206" s="30"/>
      <c r="E206" s="18" t="s">
        <v>51</v>
      </c>
      <c r="F206" s="18" t="s">
        <v>51</v>
      </c>
      <c r="G206" s="18">
        <v>32.9</v>
      </c>
      <c r="H206" s="18" t="s">
        <v>51</v>
      </c>
      <c r="I206" s="6">
        <f t="shared" ref="I206:I213" si="328">AVERAGE(F206:H206)</f>
        <v>32.9</v>
      </c>
      <c r="J206" s="18">
        <v>32.9</v>
      </c>
      <c r="K206" s="18" t="s">
        <v>51</v>
      </c>
      <c r="L206" s="6">
        <f t="shared" ref="L206:L213" si="329">AVERAGE(J206:K206)</f>
        <v>32.9</v>
      </c>
      <c r="M206" s="18">
        <v>31.5</v>
      </c>
      <c r="N206" s="18" t="s">
        <v>51</v>
      </c>
      <c r="O206" s="18" t="s">
        <v>51</v>
      </c>
      <c r="P206" s="7"/>
      <c r="Q206" s="19">
        <v>34.9</v>
      </c>
      <c r="R206" s="19">
        <v>33.799999999999997</v>
      </c>
      <c r="S206" s="20">
        <v>32</v>
      </c>
      <c r="T206" s="8">
        <f t="shared" ref="T206:T213" si="330">(S206+R206+Q206)/3</f>
        <v>33.566666666666663</v>
      </c>
      <c r="U206" s="18">
        <v>31.4</v>
      </c>
      <c r="V206" s="18">
        <v>33.200000000000003</v>
      </c>
      <c r="W206" s="18">
        <v>31.4</v>
      </c>
      <c r="X206" s="18">
        <v>32</v>
      </c>
      <c r="Y206" s="18">
        <v>29.6</v>
      </c>
      <c r="Z206" s="10">
        <f t="shared" ref="Z206:Z213" si="331">AVERAGE(U206:Y206)</f>
        <v>31.52</v>
      </c>
      <c r="AA206" s="24">
        <v>30.4</v>
      </c>
      <c r="AB206" s="26">
        <v>30</v>
      </c>
      <c r="AC206" s="18">
        <v>29.9</v>
      </c>
      <c r="AD206" s="18">
        <v>29.1</v>
      </c>
      <c r="AE206" s="6">
        <f t="shared" ref="AE206:AE213" si="332">AVERAGE(AB206:AD206)</f>
        <v>29.666666666666668</v>
      </c>
      <c r="AF206" s="14">
        <f t="shared" ref="AF206:AF213" si="333">(I206+L206+M206+T206+Z206+AA206+AE206)/7</f>
        <v>31.779047619047621</v>
      </c>
    </row>
    <row r="207" spans="1:32">
      <c r="A207" s="5"/>
      <c r="B207" s="30" t="s">
        <v>63</v>
      </c>
      <c r="C207" s="30"/>
      <c r="D207" s="30"/>
      <c r="E207" s="18" t="s">
        <v>51</v>
      </c>
      <c r="F207" s="18" t="s">
        <v>51</v>
      </c>
      <c r="G207" s="18">
        <v>32.9</v>
      </c>
      <c r="H207" s="18" t="s">
        <v>51</v>
      </c>
      <c r="I207" s="6">
        <f t="shared" si="328"/>
        <v>32.9</v>
      </c>
      <c r="J207" s="18">
        <v>32.9</v>
      </c>
      <c r="K207" s="18" t="s">
        <v>51</v>
      </c>
      <c r="L207" s="6">
        <f t="shared" si="329"/>
        <v>32.9</v>
      </c>
      <c r="M207" s="18">
        <v>32.9</v>
      </c>
      <c r="N207" s="18" t="s">
        <v>51</v>
      </c>
      <c r="O207" s="18" t="s">
        <v>51</v>
      </c>
      <c r="P207" s="7"/>
      <c r="Q207" s="19">
        <v>35.9</v>
      </c>
      <c r="R207" s="19">
        <v>34</v>
      </c>
      <c r="S207" s="20">
        <v>34</v>
      </c>
      <c r="T207" s="8">
        <f t="shared" si="330"/>
        <v>34.633333333333333</v>
      </c>
      <c r="U207" s="18">
        <v>31.7</v>
      </c>
      <c r="V207" s="18">
        <v>33.9</v>
      </c>
      <c r="W207" s="18">
        <v>31.7</v>
      </c>
      <c r="X207" s="18">
        <v>33.5</v>
      </c>
      <c r="Y207" s="18">
        <v>31.6</v>
      </c>
      <c r="Z207" s="10">
        <f t="shared" si="331"/>
        <v>32.480000000000004</v>
      </c>
      <c r="AA207" s="24">
        <v>31.4</v>
      </c>
      <c r="AB207" s="26">
        <v>30</v>
      </c>
      <c r="AC207" s="18">
        <v>29.9</v>
      </c>
      <c r="AD207" s="18">
        <v>29.1</v>
      </c>
      <c r="AE207" s="6">
        <f t="shared" si="332"/>
        <v>29.666666666666668</v>
      </c>
      <c r="AF207" s="14">
        <f t="shared" si="333"/>
        <v>32.411428571428573</v>
      </c>
    </row>
    <row r="208" spans="1:32">
      <c r="A208" s="5"/>
      <c r="B208" s="30" t="s">
        <v>64</v>
      </c>
      <c r="C208" s="30"/>
      <c r="D208" s="30"/>
      <c r="E208" s="18" t="s">
        <v>51</v>
      </c>
      <c r="F208" s="18" t="s">
        <v>51</v>
      </c>
      <c r="G208" s="18">
        <v>33.9</v>
      </c>
      <c r="H208" s="18" t="s">
        <v>51</v>
      </c>
      <c r="I208" s="6">
        <f t="shared" si="328"/>
        <v>33.9</v>
      </c>
      <c r="J208" s="18">
        <v>33.9</v>
      </c>
      <c r="K208" s="18" t="s">
        <v>51</v>
      </c>
      <c r="L208" s="6">
        <f t="shared" si="329"/>
        <v>33.9</v>
      </c>
      <c r="M208" s="18">
        <v>32.9</v>
      </c>
      <c r="N208" s="18" t="s">
        <v>51</v>
      </c>
      <c r="O208" s="18" t="s">
        <v>51</v>
      </c>
      <c r="P208" s="7"/>
      <c r="Q208" s="19">
        <v>35.9</v>
      </c>
      <c r="R208" s="19">
        <v>34.9</v>
      </c>
      <c r="S208" s="20">
        <v>36.700000000000003</v>
      </c>
      <c r="T208" s="8">
        <f t="shared" si="330"/>
        <v>35.833333333333336</v>
      </c>
      <c r="U208" s="18">
        <v>31.7</v>
      </c>
      <c r="V208" s="18">
        <v>33.9</v>
      </c>
      <c r="W208" s="18">
        <v>31.7</v>
      </c>
      <c r="X208" s="18">
        <v>34.9</v>
      </c>
      <c r="Y208" s="18">
        <v>31.6</v>
      </c>
      <c r="Z208" s="10">
        <f t="shared" si="331"/>
        <v>32.76</v>
      </c>
      <c r="AA208" s="24">
        <v>31.4</v>
      </c>
      <c r="AB208" s="26">
        <v>30</v>
      </c>
      <c r="AC208" s="18">
        <v>29.9</v>
      </c>
      <c r="AD208" s="18">
        <v>29.1</v>
      </c>
      <c r="AE208" s="6">
        <f t="shared" si="332"/>
        <v>29.666666666666668</v>
      </c>
      <c r="AF208" s="14">
        <f t="shared" si="333"/>
        <v>32.908571428571427</v>
      </c>
    </row>
    <row r="209" spans="1:32">
      <c r="A209" s="5"/>
      <c r="B209" s="30" t="s">
        <v>65</v>
      </c>
      <c r="C209" s="30"/>
      <c r="D209" s="30"/>
      <c r="E209" s="18" t="s">
        <v>51</v>
      </c>
      <c r="F209" s="18" t="s">
        <v>51</v>
      </c>
      <c r="G209" s="18">
        <v>33.9</v>
      </c>
      <c r="H209" s="18" t="s">
        <v>51</v>
      </c>
      <c r="I209" s="6">
        <f t="shared" si="328"/>
        <v>33.9</v>
      </c>
      <c r="J209" s="18">
        <v>33.9</v>
      </c>
      <c r="K209" s="18" t="s">
        <v>51</v>
      </c>
      <c r="L209" s="6">
        <f t="shared" si="329"/>
        <v>33.9</v>
      </c>
      <c r="M209" s="18">
        <v>32.9</v>
      </c>
      <c r="N209" s="18" t="s">
        <v>51</v>
      </c>
      <c r="O209" s="18" t="s">
        <v>51</v>
      </c>
      <c r="P209" s="7"/>
      <c r="Q209" s="19">
        <v>36.299999999999997</v>
      </c>
      <c r="R209" s="19">
        <v>34.9</v>
      </c>
      <c r="S209" s="20">
        <v>36.700000000000003</v>
      </c>
      <c r="T209" s="8">
        <f t="shared" si="330"/>
        <v>35.966666666666661</v>
      </c>
      <c r="U209" s="18">
        <v>31.7</v>
      </c>
      <c r="V209" s="18">
        <v>33.9</v>
      </c>
      <c r="W209" s="18">
        <v>31.7</v>
      </c>
      <c r="X209" s="18">
        <v>34.9</v>
      </c>
      <c r="Y209" s="18">
        <v>31.6</v>
      </c>
      <c r="Z209" s="10">
        <f t="shared" si="331"/>
        <v>32.76</v>
      </c>
      <c r="AA209" s="24">
        <v>30.4</v>
      </c>
      <c r="AB209" s="26">
        <v>34.9</v>
      </c>
      <c r="AC209" s="18">
        <v>29.9</v>
      </c>
      <c r="AD209" s="18">
        <v>30</v>
      </c>
      <c r="AE209" s="6">
        <f t="shared" si="332"/>
        <v>31.599999999999998</v>
      </c>
      <c r="AF209" s="14">
        <f t="shared" si="333"/>
        <v>33.060952380952379</v>
      </c>
    </row>
    <row r="210" spans="1:32">
      <c r="A210" s="5"/>
      <c r="B210" s="30" t="s">
        <v>66</v>
      </c>
      <c r="C210" s="30"/>
      <c r="D210" s="30"/>
      <c r="E210" s="18" t="s">
        <v>51</v>
      </c>
      <c r="F210" s="18" t="s">
        <v>51</v>
      </c>
      <c r="G210" s="18">
        <v>33.9</v>
      </c>
      <c r="H210" s="18" t="s">
        <v>51</v>
      </c>
      <c r="I210" s="6">
        <f t="shared" si="328"/>
        <v>33.9</v>
      </c>
      <c r="J210" s="18">
        <v>33.9</v>
      </c>
      <c r="K210" s="18" t="s">
        <v>51</v>
      </c>
      <c r="L210" s="6">
        <f t="shared" si="329"/>
        <v>33.9</v>
      </c>
      <c r="M210" s="18">
        <v>32.9</v>
      </c>
      <c r="N210" s="18" t="s">
        <v>51</v>
      </c>
      <c r="O210" s="18" t="s">
        <v>51</v>
      </c>
      <c r="P210" s="7"/>
      <c r="Q210" s="19">
        <v>36.9</v>
      </c>
      <c r="R210" s="19">
        <v>34.700000000000003</v>
      </c>
      <c r="S210" s="20">
        <v>37.799999999999997</v>
      </c>
      <c r="T210" s="8">
        <f t="shared" si="330"/>
        <v>36.466666666666669</v>
      </c>
      <c r="U210" s="18">
        <v>32.200000000000003</v>
      </c>
      <c r="V210" s="18">
        <v>33.9</v>
      </c>
      <c r="W210" s="18">
        <v>32.200000000000003</v>
      </c>
      <c r="X210" s="18">
        <v>34.5</v>
      </c>
      <c r="Y210" s="18">
        <v>31.6</v>
      </c>
      <c r="Z210" s="10">
        <f t="shared" si="331"/>
        <v>32.880000000000003</v>
      </c>
      <c r="AA210" s="24">
        <v>31.2</v>
      </c>
      <c r="AB210" s="26">
        <v>34.9</v>
      </c>
      <c r="AC210" s="18">
        <v>29.9</v>
      </c>
      <c r="AD210" s="18">
        <v>33</v>
      </c>
      <c r="AE210" s="6">
        <f t="shared" si="332"/>
        <v>32.6</v>
      </c>
      <c r="AF210" s="14">
        <f t="shared" si="333"/>
        <v>33.406666666666659</v>
      </c>
    </row>
    <row r="211" spans="1:32">
      <c r="A211" s="5"/>
      <c r="B211" s="30" t="s">
        <v>67</v>
      </c>
      <c r="C211" s="30"/>
      <c r="D211" s="30"/>
      <c r="E211" s="18" t="s">
        <v>51</v>
      </c>
      <c r="F211" s="18" t="s">
        <v>51</v>
      </c>
      <c r="G211" s="18">
        <v>33.9</v>
      </c>
      <c r="H211" s="18" t="s">
        <v>51</v>
      </c>
      <c r="I211" s="6">
        <f t="shared" si="328"/>
        <v>33.9</v>
      </c>
      <c r="J211" s="18">
        <v>33.9</v>
      </c>
      <c r="K211" s="18" t="s">
        <v>51</v>
      </c>
      <c r="L211" s="6">
        <f t="shared" si="329"/>
        <v>33.9</v>
      </c>
      <c r="M211" s="18">
        <v>33.5</v>
      </c>
      <c r="N211" s="18" t="s">
        <v>51</v>
      </c>
      <c r="O211" s="18" t="s">
        <v>51</v>
      </c>
      <c r="P211" s="7"/>
      <c r="Q211" s="19">
        <v>36.9</v>
      </c>
      <c r="R211" s="19">
        <v>34.700000000000003</v>
      </c>
      <c r="S211" s="20">
        <v>37.799999999999997</v>
      </c>
      <c r="T211" s="8">
        <f t="shared" si="330"/>
        <v>36.466666666666669</v>
      </c>
      <c r="U211" s="18">
        <v>32.200000000000003</v>
      </c>
      <c r="V211" s="18">
        <v>33.9</v>
      </c>
      <c r="W211" s="18">
        <v>32.200000000000003</v>
      </c>
      <c r="X211" s="18">
        <v>34.5</v>
      </c>
      <c r="Y211" s="18">
        <v>33</v>
      </c>
      <c r="Z211" s="10">
        <f t="shared" si="331"/>
        <v>33.160000000000004</v>
      </c>
      <c r="AA211" s="24">
        <v>34.35</v>
      </c>
      <c r="AB211" s="26">
        <v>34.9</v>
      </c>
      <c r="AC211" s="18">
        <v>29.9</v>
      </c>
      <c r="AD211" s="18">
        <v>35</v>
      </c>
      <c r="AE211" s="6">
        <f t="shared" si="332"/>
        <v>33.266666666666666</v>
      </c>
      <c r="AF211" s="14">
        <f t="shared" si="333"/>
        <v>34.077619047619045</v>
      </c>
    </row>
    <row r="212" spans="1:32">
      <c r="A212" s="5"/>
      <c r="B212" s="30" t="s">
        <v>69</v>
      </c>
      <c r="C212" s="30"/>
      <c r="D212" s="30"/>
      <c r="E212" s="18" t="s">
        <v>51</v>
      </c>
      <c r="F212" s="18" t="s">
        <v>51</v>
      </c>
      <c r="G212" s="18">
        <v>33.9</v>
      </c>
      <c r="H212" s="18" t="s">
        <v>51</v>
      </c>
      <c r="I212" s="6">
        <f t="shared" si="328"/>
        <v>33.9</v>
      </c>
      <c r="J212" s="18">
        <v>33.9</v>
      </c>
      <c r="K212" s="18" t="s">
        <v>51</v>
      </c>
      <c r="L212" s="6">
        <f t="shared" si="329"/>
        <v>33.9</v>
      </c>
      <c r="M212" s="18">
        <v>33.5</v>
      </c>
      <c r="N212" s="18" t="s">
        <v>51</v>
      </c>
      <c r="O212" s="18" t="s">
        <v>51</v>
      </c>
      <c r="P212" s="7"/>
      <c r="Q212" s="19">
        <v>36.9</v>
      </c>
      <c r="R212" s="19">
        <v>34.9</v>
      </c>
      <c r="S212" s="20">
        <v>37.799999999999997</v>
      </c>
      <c r="T212" s="8">
        <f t="shared" si="330"/>
        <v>36.533333333333331</v>
      </c>
      <c r="U212" s="18">
        <v>33.6</v>
      </c>
      <c r="V212" s="18">
        <v>34.5</v>
      </c>
      <c r="W212" s="18">
        <v>34.5</v>
      </c>
      <c r="X212" s="18">
        <v>34.700000000000003</v>
      </c>
      <c r="Y212" s="18">
        <v>34.6</v>
      </c>
      <c r="Z212" s="10">
        <f t="shared" si="331"/>
        <v>34.380000000000003</v>
      </c>
      <c r="AA212" s="24">
        <v>34.35</v>
      </c>
      <c r="AB212" s="26">
        <v>34.9</v>
      </c>
      <c r="AC212" s="18">
        <v>29.9</v>
      </c>
      <c r="AD212" s="18">
        <v>35</v>
      </c>
      <c r="AE212" s="6">
        <f t="shared" si="332"/>
        <v>33.266666666666666</v>
      </c>
      <c r="AF212" s="14">
        <f t="shared" si="333"/>
        <v>34.261428571428567</v>
      </c>
    </row>
    <row r="213" spans="1:32">
      <c r="A213" s="5"/>
      <c r="B213" s="30" t="s">
        <v>70</v>
      </c>
      <c r="C213" s="30"/>
      <c r="D213" s="30"/>
      <c r="E213" s="18" t="s">
        <v>51</v>
      </c>
      <c r="F213" s="18" t="s">
        <v>51</v>
      </c>
      <c r="G213" s="18">
        <v>33.9</v>
      </c>
      <c r="H213" s="18" t="s">
        <v>51</v>
      </c>
      <c r="I213" s="6">
        <f t="shared" si="328"/>
        <v>33.9</v>
      </c>
      <c r="J213" s="18">
        <v>33.9</v>
      </c>
      <c r="K213" s="18" t="s">
        <v>51</v>
      </c>
      <c r="L213" s="6">
        <f t="shared" si="329"/>
        <v>33.9</v>
      </c>
      <c r="M213" s="18">
        <v>33.5</v>
      </c>
      <c r="N213" s="18" t="s">
        <v>51</v>
      </c>
      <c r="O213" s="18" t="s">
        <v>51</v>
      </c>
      <c r="P213" s="7"/>
      <c r="Q213" s="19">
        <v>36.9</v>
      </c>
      <c r="R213" s="19">
        <v>35.799999999999997</v>
      </c>
      <c r="S213" s="20">
        <v>40</v>
      </c>
      <c r="T213" s="8">
        <f t="shared" si="330"/>
        <v>37.566666666666663</v>
      </c>
      <c r="U213" s="18">
        <v>35.200000000000003</v>
      </c>
      <c r="V213" s="18">
        <v>35.5</v>
      </c>
      <c r="W213" s="18">
        <v>35.5</v>
      </c>
      <c r="X213" s="18">
        <v>34.9</v>
      </c>
      <c r="Y213" s="18">
        <v>34.6</v>
      </c>
      <c r="Z213" s="10">
        <f t="shared" si="331"/>
        <v>35.14</v>
      </c>
      <c r="AA213" s="24">
        <v>34.35</v>
      </c>
      <c r="AB213" s="26">
        <v>35.299999999999997</v>
      </c>
      <c r="AC213" s="18">
        <v>35</v>
      </c>
      <c r="AD213" s="18">
        <v>35</v>
      </c>
      <c r="AE213" s="6">
        <f t="shared" si="332"/>
        <v>35.1</v>
      </c>
      <c r="AF213" s="14">
        <f t="shared" si="333"/>
        <v>34.779523809523809</v>
      </c>
    </row>
    <row r="214" spans="1:32">
      <c r="A214" s="5"/>
      <c r="B214" s="30" t="s">
        <v>71</v>
      </c>
      <c r="C214" s="30"/>
      <c r="D214" s="30"/>
      <c r="E214" s="18" t="s">
        <v>51</v>
      </c>
      <c r="F214" s="18" t="s">
        <v>51</v>
      </c>
      <c r="G214" s="18">
        <v>35.299999999999997</v>
      </c>
      <c r="H214" s="18" t="s">
        <v>51</v>
      </c>
      <c r="I214" s="6">
        <f t="shared" ref="I214" si="334">AVERAGE(F214:H214)</f>
        <v>35.299999999999997</v>
      </c>
      <c r="J214" s="18">
        <v>35.9</v>
      </c>
      <c r="K214" s="18" t="s">
        <v>51</v>
      </c>
      <c r="L214" s="6">
        <f t="shared" ref="L214" si="335">AVERAGE(J214:K214)</f>
        <v>35.9</v>
      </c>
      <c r="M214" s="18">
        <v>35.9</v>
      </c>
      <c r="N214" s="18" t="s">
        <v>51</v>
      </c>
      <c r="O214" s="18" t="s">
        <v>51</v>
      </c>
      <c r="P214" s="7"/>
      <c r="Q214" s="19">
        <v>38.700000000000003</v>
      </c>
      <c r="R214" s="19">
        <v>38.299999999999997</v>
      </c>
      <c r="S214" s="20">
        <v>40</v>
      </c>
      <c r="T214" s="8">
        <f t="shared" ref="T214" si="336">(S214+R214+Q214)/3</f>
        <v>39</v>
      </c>
      <c r="U214" s="18">
        <v>36.9</v>
      </c>
      <c r="V214" s="18">
        <v>38.299999999999997</v>
      </c>
      <c r="W214" s="18">
        <v>35.5</v>
      </c>
      <c r="X214" s="18">
        <v>35</v>
      </c>
      <c r="Y214" s="18">
        <v>34.6</v>
      </c>
      <c r="Z214" s="10">
        <f t="shared" ref="Z214" si="337">AVERAGE(U214:Y214)</f>
        <v>36.059999999999995</v>
      </c>
      <c r="AA214" s="24">
        <v>37.450000000000003</v>
      </c>
      <c r="AB214" s="26">
        <v>35.299999999999997</v>
      </c>
      <c r="AC214" s="18">
        <v>35</v>
      </c>
      <c r="AD214" s="18">
        <v>35</v>
      </c>
      <c r="AE214" s="6">
        <f t="shared" ref="AE214" si="338">AVERAGE(AB214:AD214)</f>
        <v>35.1</v>
      </c>
      <c r="AF214" s="14">
        <f t="shared" ref="AF214" si="339">(I214+L214+M214+T214+Z214+AA214+AE214)/7</f>
        <v>36.387142857142855</v>
      </c>
    </row>
    <row r="215" spans="1:32" ht="56.25">
      <c r="A215" s="16" t="s">
        <v>52</v>
      </c>
      <c r="B215" s="13" t="s">
        <v>31</v>
      </c>
      <c r="C215" s="2"/>
      <c r="D215" s="2"/>
      <c r="E215" s="2"/>
      <c r="F215" s="2"/>
      <c r="G215" s="2">
        <f>G210*100/G214-100</f>
        <v>-3.9660056657223777</v>
      </c>
      <c r="H215" s="2"/>
      <c r="I215" s="2">
        <f t="shared" ref="I215:AF215" si="340">I210*100/I214-100</f>
        <v>-3.9660056657223777</v>
      </c>
      <c r="J215" s="2">
        <f t="shared" si="340"/>
        <v>-5.5710306406685248</v>
      </c>
      <c r="K215" s="2"/>
      <c r="L215" s="2">
        <f t="shared" si="340"/>
        <v>-5.5710306406685248</v>
      </c>
      <c r="M215" s="2">
        <f t="shared" si="340"/>
        <v>-8.3565459610027801</v>
      </c>
      <c r="N215" s="2"/>
      <c r="O215" s="2"/>
      <c r="P215" s="2"/>
      <c r="Q215" s="2">
        <f t="shared" si="340"/>
        <v>-4.6511627906976827</v>
      </c>
      <c r="R215" s="2">
        <f t="shared" si="340"/>
        <v>-9.3994778067884965</v>
      </c>
      <c r="S215" s="2">
        <f t="shared" si="340"/>
        <v>-5.5000000000000142</v>
      </c>
      <c r="T215" s="2">
        <f t="shared" si="340"/>
        <v>-6.4957264957264869</v>
      </c>
      <c r="U215" s="2">
        <f t="shared" si="340"/>
        <v>-12.737127371273701</v>
      </c>
      <c r="V215" s="2">
        <f t="shared" si="340"/>
        <v>-11.488250652741513</v>
      </c>
      <c r="W215" s="2">
        <f t="shared" si="340"/>
        <v>-9.2957746478873133</v>
      </c>
      <c r="X215" s="2">
        <f t="shared" si="340"/>
        <v>-1.4285714285714306</v>
      </c>
      <c r="Y215" s="2">
        <f t="shared" si="340"/>
        <v>-8.6705202312138709</v>
      </c>
      <c r="Z215" s="2">
        <f t="shared" si="340"/>
        <v>-8.818635607321113</v>
      </c>
      <c r="AA215" s="2">
        <f t="shared" si="340"/>
        <v>-16.688918558077447</v>
      </c>
      <c r="AB215" s="2">
        <f t="shared" si="340"/>
        <v>-1.1331444759206732</v>
      </c>
      <c r="AC215" s="2">
        <f t="shared" si="340"/>
        <v>-14.571428571428569</v>
      </c>
      <c r="AD215" s="2">
        <f t="shared" si="340"/>
        <v>-5.7142857142857082</v>
      </c>
      <c r="AE215" s="2">
        <f t="shared" si="340"/>
        <v>-7.1225071225071304</v>
      </c>
      <c r="AF215" s="2">
        <f t="shared" si="340"/>
        <v>-8.1910146179315149</v>
      </c>
    </row>
    <row r="216" spans="1:32">
      <c r="A216" s="5"/>
      <c r="B216" s="30" t="s">
        <v>62</v>
      </c>
      <c r="C216" s="30"/>
      <c r="D216" s="30"/>
      <c r="E216" s="18">
        <v>34.9</v>
      </c>
      <c r="F216" s="18">
        <v>34.9</v>
      </c>
      <c r="G216" s="18">
        <v>34.200000000000003</v>
      </c>
      <c r="H216" s="18">
        <v>34.9</v>
      </c>
      <c r="I216" s="6">
        <f t="shared" ref="I216:I223" si="341">AVERAGE(F216:H216)</f>
        <v>34.666666666666664</v>
      </c>
      <c r="J216" s="18">
        <v>34.200000000000003</v>
      </c>
      <c r="K216" s="18">
        <v>34.9</v>
      </c>
      <c r="L216" s="6">
        <f t="shared" ref="L216:L223" si="342">AVERAGE(J216:K216)</f>
        <v>34.549999999999997</v>
      </c>
      <c r="M216" s="18">
        <v>32.9</v>
      </c>
      <c r="N216" s="18">
        <v>34.9</v>
      </c>
      <c r="O216" s="18">
        <v>34.9</v>
      </c>
      <c r="P216" s="7">
        <f t="shared" ref="P216:P223" si="343">AVERAGE(N216:O216)</f>
        <v>34.9</v>
      </c>
      <c r="Q216" s="19">
        <v>37.9</v>
      </c>
      <c r="R216" s="19">
        <v>36.9</v>
      </c>
      <c r="S216" s="20">
        <v>34.4</v>
      </c>
      <c r="T216" s="8">
        <f t="shared" ref="T216:T223" si="344">(S216+R216+Q216)/3</f>
        <v>36.4</v>
      </c>
      <c r="U216" s="18">
        <v>34.9</v>
      </c>
      <c r="V216" s="21">
        <v>35.200000000000003</v>
      </c>
      <c r="W216" s="18">
        <v>34.799999999999997</v>
      </c>
      <c r="X216" s="18">
        <v>32</v>
      </c>
      <c r="Y216" s="18">
        <v>34.700000000000003</v>
      </c>
      <c r="Z216" s="10">
        <f t="shared" ref="Z216:Z223" si="345">AVERAGE(U216:Y216)</f>
        <v>34.319999999999993</v>
      </c>
      <c r="AA216" s="24">
        <v>36.200000000000003</v>
      </c>
      <c r="AB216" s="26">
        <v>36.200000000000003</v>
      </c>
      <c r="AC216" s="18">
        <v>36.9</v>
      </c>
      <c r="AD216" s="26">
        <v>36</v>
      </c>
      <c r="AE216" s="6">
        <f t="shared" ref="AE216:AE223" si="346">AVERAGE(AB216:AD216)</f>
        <v>36.366666666666667</v>
      </c>
      <c r="AF216" s="14">
        <f t="shared" ref="AF216:AF223" si="347">(E216+I216+L216+M216+P216+T216+Z216+AA216+AE216)/9</f>
        <v>35.022592592592588</v>
      </c>
    </row>
    <row r="217" spans="1:32">
      <c r="A217" s="5"/>
      <c r="B217" s="30" t="s">
        <v>63</v>
      </c>
      <c r="C217" s="30"/>
      <c r="D217" s="30"/>
      <c r="E217" s="18">
        <v>35.4</v>
      </c>
      <c r="F217" s="18">
        <v>35.4</v>
      </c>
      <c r="G217" s="18">
        <v>34.9</v>
      </c>
      <c r="H217" s="18">
        <v>35.4</v>
      </c>
      <c r="I217" s="6">
        <f t="shared" si="341"/>
        <v>35.233333333333327</v>
      </c>
      <c r="J217" s="18">
        <v>34.200000000000003</v>
      </c>
      <c r="K217" s="18">
        <v>35.4</v>
      </c>
      <c r="L217" s="6">
        <f t="shared" si="342"/>
        <v>34.799999999999997</v>
      </c>
      <c r="M217" s="18">
        <v>33.9</v>
      </c>
      <c r="N217" s="18">
        <v>35.4</v>
      </c>
      <c r="O217" s="18">
        <v>35.4</v>
      </c>
      <c r="P217" s="7">
        <f t="shared" si="343"/>
        <v>35.4</v>
      </c>
      <c r="Q217" s="19">
        <v>38.5</v>
      </c>
      <c r="R217" s="19">
        <v>36.9</v>
      </c>
      <c r="S217" s="20">
        <v>36</v>
      </c>
      <c r="T217" s="8">
        <f t="shared" si="344"/>
        <v>37.133333333333333</v>
      </c>
      <c r="U217" s="18">
        <v>35.450000000000003</v>
      </c>
      <c r="V217" s="21">
        <v>35.9</v>
      </c>
      <c r="W217" s="18">
        <v>35.4</v>
      </c>
      <c r="X217" s="18">
        <v>34.9</v>
      </c>
      <c r="Y217" s="18">
        <v>35.200000000000003</v>
      </c>
      <c r="Z217" s="10">
        <f t="shared" si="345"/>
        <v>35.370000000000005</v>
      </c>
      <c r="AA217" s="24">
        <v>36.700000000000003</v>
      </c>
      <c r="AB217" s="26">
        <v>36.200000000000003</v>
      </c>
      <c r="AC217" s="18">
        <v>36.9</v>
      </c>
      <c r="AD217" s="26">
        <v>36</v>
      </c>
      <c r="AE217" s="6">
        <f t="shared" si="346"/>
        <v>36.366666666666667</v>
      </c>
      <c r="AF217" s="14">
        <f t="shared" si="347"/>
        <v>35.589259259259258</v>
      </c>
    </row>
    <row r="218" spans="1:32">
      <c r="A218" s="5"/>
      <c r="B218" s="30" t="s">
        <v>64</v>
      </c>
      <c r="C218" s="30"/>
      <c r="D218" s="30"/>
      <c r="E218" s="18">
        <v>36.1</v>
      </c>
      <c r="F218" s="18">
        <v>35.6</v>
      </c>
      <c r="G218" s="18">
        <v>35.299999999999997</v>
      </c>
      <c r="H218" s="18">
        <v>35.6</v>
      </c>
      <c r="I218" s="6">
        <f t="shared" si="341"/>
        <v>35.5</v>
      </c>
      <c r="J218" s="18">
        <v>35.299999999999997</v>
      </c>
      <c r="K218" s="18">
        <v>35.6</v>
      </c>
      <c r="L218" s="6">
        <f t="shared" si="342"/>
        <v>35.450000000000003</v>
      </c>
      <c r="M218" s="18">
        <v>34.5</v>
      </c>
      <c r="N218" s="18">
        <v>35.6</v>
      </c>
      <c r="O218" s="18">
        <v>35.6</v>
      </c>
      <c r="P218" s="7">
        <f t="shared" si="343"/>
        <v>35.6</v>
      </c>
      <c r="Q218" s="19">
        <v>38.5</v>
      </c>
      <c r="R218" s="19">
        <v>36.9</v>
      </c>
      <c r="S218" s="20">
        <v>38.5</v>
      </c>
      <c r="T218" s="8">
        <f t="shared" si="344"/>
        <v>37.966666666666669</v>
      </c>
      <c r="U218" s="18">
        <v>35.450000000000003</v>
      </c>
      <c r="V218" s="21">
        <v>35.9</v>
      </c>
      <c r="W218" s="18">
        <v>35.4</v>
      </c>
      <c r="X218" s="18">
        <v>35.9</v>
      </c>
      <c r="Y218" s="18">
        <v>35.700000000000003</v>
      </c>
      <c r="Z218" s="10">
        <f t="shared" si="345"/>
        <v>35.67</v>
      </c>
      <c r="AA218" s="24">
        <v>37.700000000000003</v>
      </c>
      <c r="AB218" s="26">
        <v>36.200000000000003</v>
      </c>
      <c r="AC218" s="18">
        <v>37.1</v>
      </c>
      <c r="AD218" s="26">
        <v>36.5</v>
      </c>
      <c r="AE218" s="6">
        <f t="shared" si="346"/>
        <v>36.6</v>
      </c>
      <c r="AF218" s="14">
        <f t="shared" si="347"/>
        <v>36.120740740740743</v>
      </c>
    </row>
    <row r="219" spans="1:32">
      <c r="A219" s="5"/>
      <c r="B219" s="30" t="s">
        <v>65</v>
      </c>
      <c r="C219" s="30"/>
      <c r="D219" s="30"/>
      <c r="E219" s="18">
        <v>36.6</v>
      </c>
      <c r="F219" s="18">
        <v>36.1</v>
      </c>
      <c r="G219" s="18">
        <v>35.299999999999997</v>
      </c>
      <c r="H219" s="18">
        <v>36.1</v>
      </c>
      <c r="I219" s="6">
        <f t="shared" si="341"/>
        <v>35.833333333333336</v>
      </c>
      <c r="J219" s="18">
        <v>35.299999999999997</v>
      </c>
      <c r="K219" s="18">
        <v>36.1</v>
      </c>
      <c r="L219" s="6">
        <f t="shared" si="342"/>
        <v>35.700000000000003</v>
      </c>
      <c r="M219" s="18">
        <v>35.5</v>
      </c>
      <c r="N219" s="18">
        <v>36.1</v>
      </c>
      <c r="O219" s="18">
        <v>36.1</v>
      </c>
      <c r="P219" s="7">
        <f t="shared" si="343"/>
        <v>36.1</v>
      </c>
      <c r="Q219" s="19">
        <v>39.299999999999997</v>
      </c>
      <c r="R219" s="19">
        <v>37.299999999999997</v>
      </c>
      <c r="S219" s="20">
        <v>38.5</v>
      </c>
      <c r="T219" s="8">
        <f t="shared" si="344"/>
        <v>38.366666666666667</v>
      </c>
      <c r="U219" s="18">
        <v>35.9</v>
      </c>
      <c r="V219" s="21">
        <v>35.9</v>
      </c>
      <c r="W219" s="18">
        <v>35.799999999999997</v>
      </c>
      <c r="X219" s="18">
        <v>35.9</v>
      </c>
      <c r="Y219" s="18">
        <v>35.700000000000003</v>
      </c>
      <c r="Z219" s="10">
        <f t="shared" si="345"/>
        <v>35.839999999999996</v>
      </c>
      <c r="AA219" s="24">
        <v>37.4</v>
      </c>
      <c r="AB219" s="26">
        <v>36.9</v>
      </c>
      <c r="AC219" s="18">
        <v>37.1</v>
      </c>
      <c r="AD219" s="26">
        <v>36.5</v>
      </c>
      <c r="AE219" s="6">
        <f t="shared" si="346"/>
        <v>36.833333333333336</v>
      </c>
      <c r="AF219" s="14">
        <f t="shared" si="347"/>
        <v>36.4637037037037</v>
      </c>
    </row>
    <row r="220" spans="1:32">
      <c r="A220" s="5"/>
      <c r="B220" s="30" t="s">
        <v>66</v>
      </c>
      <c r="C220" s="30"/>
      <c r="D220" s="30"/>
      <c r="E220" s="18">
        <v>36.6</v>
      </c>
      <c r="F220" s="18">
        <v>36.6</v>
      </c>
      <c r="G220" s="18">
        <v>35.9</v>
      </c>
      <c r="H220" s="18">
        <v>36.6</v>
      </c>
      <c r="I220" s="6">
        <f t="shared" si="341"/>
        <v>36.366666666666667</v>
      </c>
      <c r="J220" s="18">
        <v>36.299999999999997</v>
      </c>
      <c r="K220" s="18">
        <v>36.6</v>
      </c>
      <c r="L220" s="6">
        <f t="shared" si="342"/>
        <v>36.450000000000003</v>
      </c>
      <c r="M220" s="18">
        <v>35.9</v>
      </c>
      <c r="N220" s="18">
        <v>36.6</v>
      </c>
      <c r="O220" s="18">
        <v>36.6</v>
      </c>
      <c r="P220" s="7">
        <f t="shared" si="343"/>
        <v>36.6</v>
      </c>
      <c r="Q220" s="19">
        <v>39.799999999999997</v>
      </c>
      <c r="R220" s="19">
        <v>37.200000000000003</v>
      </c>
      <c r="S220" s="20">
        <v>39.200000000000003</v>
      </c>
      <c r="T220" s="8">
        <f t="shared" si="344"/>
        <v>38.733333333333334</v>
      </c>
      <c r="U220" s="18">
        <v>36.5</v>
      </c>
      <c r="V220" s="21">
        <v>37.9</v>
      </c>
      <c r="W220" s="18">
        <v>36.5</v>
      </c>
      <c r="X220" s="18">
        <v>36.5</v>
      </c>
      <c r="Y220" s="18">
        <v>36.6</v>
      </c>
      <c r="Z220" s="10">
        <f t="shared" si="345"/>
        <v>36.799999999999997</v>
      </c>
      <c r="AA220" s="24">
        <v>38</v>
      </c>
      <c r="AB220" s="26">
        <v>37.5</v>
      </c>
      <c r="AC220" s="18">
        <v>37.1</v>
      </c>
      <c r="AD220" s="26">
        <v>36.5</v>
      </c>
      <c r="AE220" s="6">
        <f t="shared" si="346"/>
        <v>37.033333333333331</v>
      </c>
      <c r="AF220" s="14">
        <f t="shared" si="347"/>
        <v>36.942592592592597</v>
      </c>
    </row>
    <row r="221" spans="1:32">
      <c r="A221" s="5"/>
      <c r="B221" s="30" t="s">
        <v>67</v>
      </c>
      <c r="C221" s="30"/>
      <c r="D221" s="30"/>
      <c r="E221" s="18">
        <v>37.5</v>
      </c>
      <c r="F221" s="18">
        <v>37.5</v>
      </c>
      <c r="G221" s="18">
        <v>35.9</v>
      </c>
      <c r="H221" s="18">
        <v>37.5</v>
      </c>
      <c r="I221" s="6">
        <f t="shared" si="341"/>
        <v>36.966666666666669</v>
      </c>
      <c r="J221" s="18">
        <v>36.9</v>
      </c>
      <c r="K221" s="18">
        <v>37.4</v>
      </c>
      <c r="L221" s="6">
        <f t="shared" si="342"/>
        <v>37.15</v>
      </c>
      <c r="M221" s="18">
        <v>35.9</v>
      </c>
      <c r="N221" s="18">
        <v>37.5</v>
      </c>
      <c r="O221" s="18">
        <v>37.5</v>
      </c>
      <c r="P221" s="7">
        <f t="shared" si="343"/>
        <v>37.5</v>
      </c>
      <c r="Q221" s="19">
        <v>39.9</v>
      </c>
      <c r="R221" s="19">
        <v>37.200000000000003</v>
      </c>
      <c r="S221" s="20">
        <v>40</v>
      </c>
      <c r="T221" s="8">
        <f t="shared" si="344"/>
        <v>39.033333333333331</v>
      </c>
      <c r="U221" s="18">
        <v>36.9</v>
      </c>
      <c r="V221" s="21">
        <v>37.9</v>
      </c>
      <c r="W221" s="18">
        <v>36.9</v>
      </c>
      <c r="X221" s="18">
        <v>36.5</v>
      </c>
      <c r="Y221" s="18">
        <v>37.799999999999997</v>
      </c>
      <c r="Z221" s="10">
        <f t="shared" si="345"/>
        <v>37.200000000000003</v>
      </c>
      <c r="AA221" s="24">
        <v>38.700000000000003</v>
      </c>
      <c r="AB221" s="26">
        <v>38.5</v>
      </c>
      <c r="AC221" s="18">
        <v>37.4</v>
      </c>
      <c r="AD221" s="26">
        <v>37.5</v>
      </c>
      <c r="AE221" s="6">
        <f t="shared" si="346"/>
        <v>37.800000000000004</v>
      </c>
      <c r="AF221" s="14">
        <f t="shared" si="347"/>
        <v>37.527777777777779</v>
      </c>
    </row>
    <row r="222" spans="1:32">
      <c r="A222" s="5"/>
      <c r="B222" s="30" t="s">
        <v>69</v>
      </c>
      <c r="C222" s="30"/>
      <c r="D222" s="30"/>
      <c r="E222" s="18">
        <v>37.9</v>
      </c>
      <c r="F222" s="18">
        <v>37.9</v>
      </c>
      <c r="G222" s="18">
        <v>36.9</v>
      </c>
      <c r="H222" s="18">
        <v>37.9</v>
      </c>
      <c r="I222" s="6">
        <f t="shared" si="341"/>
        <v>37.566666666666663</v>
      </c>
      <c r="J222" s="18">
        <v>36.9</v>
      </c>
      <c r="K222" s="18">
        <v>37.9</v>
      </c>
      <c r="L222" s="6">
        <f t="shared" si="342"/>
        <v>37.4</v>
      </c>
      <c r="M222" s="18">
        <v>36.6</v>
      </c>
      <c r="N222" s="18">
        <v>37.9</v>
      </c>
      <c r="O222" s="18">
        <v>37.9</v>
      </c>
      <c r="P222" s="7">
        <f t="shared" si="343"/>
        <v>37.9</v>
      </c>
      <c r="Q222" s="19">
        <v>40.5</v>
      </c>
      <c r="R222" s="19">
        <v>39.299999999999997</v>
      </c>
      <c r="S222" s="20">
        <v>40</v>
      </c>
      <c r="T222" s="8">
        <f t="shared" si="344"/>
        <v>39.93333333333333</v>
      </c>
      <c r="U222" s="18">
        <v>38.6</v>
      </c>
      <c r="V222" s="21">
        <v>38.5</v>
      </c>
      <c r="W222" s="18">
        <v>38.5</v>
      </c>
      <c r="X222" s="18">
        <v>38.6</v>
      </c>
      <c r="Y222" s="18">
        <v>39</v>
      </c>
      <c r="Z222" s="10">
        <f t="shared" si="345"/>
        <v>38.64</v>
      </c>
      <c r="AA222" s="24">
        <v>39.6</v>
      </c>
      <c r="AB222" s="26">
        <v>38.5</v>
      </c>
      <c r="AC222" s="18">
        <v>37.4</v>
      </c>
      <c r="AD222" s="26">
        <v>37.5</v>
      </c>
      <c r="AE222" s="6">
        <f t="shared" si="346"/>
        <v>37.800000000000004</v>
      </c>
      <c r="AF222" s="14">
        <f t="shared" si="347"/>
        <v>38.148888888888891</v>
      </c>
    </row>
    <row r="223" spans="1:32">
      <c r="A223" s="5"/>
      <c r="B223" s="30" t="s">
        <v>70</v>
      </c>
      <c r="C223" s="30"/>
      <c r="D223" s="30"/>
      <c r="E223" s="18">
        <v>38.9</v>
      </c>
      <c r="F223" s="18">
        <v>38.9</v>
      </c>
      <c r="G223" s="18">
        <v>37.9</v>
      </c>
      <c r="H223" s="18">
        <v>38.9</v>
      </c>
      <c r="I223" s="6">
        <f t="shared" si="341"/>
        <v>38.566666666666663</v>
      </c>
      <c r="J223" s="18">
        <v>37.9</v>
      </c>
      <c r="K223" s="18">
        <v>38.9</v>
      </c>
      <c r="L223" s="6">
        <f t="shared" si="342"/>
        <v>38.4</v>
      </c>
      <c r="M223" s="18">
        <v>37.6</v>
      </c>
      <c r="N223" s="18">
        <v>38.9</v>
      </c>
      <c r="O223" s="18">
        <v>38.9</v>
      </c>
      <c r="P223" s="7">
        <f t="shared" si="343"/>
        <v>38.9</v>
      </c>
      <c r="Q223" s="19">
        <v>41.5</v>
      </c>
      <c r="R223" s="19">
        <v>40.5</v>
      </c>
      <c r="S223" s="20">
        <v>42.9</v>
      </c>
      <c r="T223" s="8">
        <f t="shared" si="344"/>
        <v>41.633333333333333</v>
      </c>
      <c r="U223" s="18">
        <v>39.1</v>
      </c>
      <c r="V223" s="21">
        <v>39.5</v>
      </c>
      <c r="W223" s="18">
        <v>39.1</v>
      </c>
      <c r="X223" s="18">
        <v>38.6</v>
      </c>
      <c r="Y223" s="18">
        <v>39.4</v>
      </c>
      <c r="Z223" s="10">
        <f t="shared" si="345"/>
        <v>39.14</v>
      </c>
      <c r="AA223" s="24">
        <v>39.700000000000003</v>
      </c>
      <c r="AB223" s="26">
        <v>39.299999999999997</v>
      </c>
      <c r="AC223" s="18">
        <v>39.299999999999997</v>
      </c>
      <c r="AD223" s="26">
        <v>39</v>
      </c>
      <c r="AE223" s="6">
        <f t="shared" si="346"/>
        <v>39.199999999999996</v>
      </c>
      <c r="AF223" s="14">
        <f t="shared" si="347"/>
        <v>39.115555555555552</v>
      </c>
    </row>
    <row r="224" spans="1:32">
      <c r="A224" s="5"/>
      <c r="B224" s="30" t="s">
        <v>71</v>
      </c>
      <c r="C224" s="30"/>
      <c r="D224" s="30"/>
      <c r="E224" s="18">
        <v>40.5</v>
      </c>
      <c r="F224" s="18">
        <v>39.9</v>
      </c>
      <c r="G224" s="18">
        <v>38.5</v>
      </c>
      <c r="H224" s="18">
        <v>39.9</v>
      </c>
      <c r="I224" s="6">
        <f t="shared" ref="I224" si="348">AVERAGE(F224:H224)</f>
        <v>39.433333333333337</v>
      </c>
      <c r="J224" s="18">
        <v>38.5</v>
      </c>
      <c r="K224" s="18">
        <v>39.9</v>
      </c>
      <c r="L224" s="6">
        <f t="shared" ref="L224" si="349">AVERAGE(J224:K224)</f>
        <v>39.200000000000003</v>
      </c>
      <c r="M224" s="18">
        <v>38.9</v>
      </c>
      <c r="N224" s="18">
        <v>39.9</v>
      </c>
      <c r="O224" s="18">
        <v>39.9</v>
      </c>
      <c r="P224" s="7">
        <f t="shared" ref="P224" si="350">AVERAGE(N224:O224)</f>
        <v>39.9</v>
      </c>
      <c r="Q224" s="19">
        <v>42.9</v>
      </c>
      <c r="R224" s="19">
        <v>40.5</v>
      </c>
      <c r="S224" s="20">
        <v>43.5</v>
      </c>
      <c r="T224" s="8">
        <f t="shared" ref="T224" si="351">(S224+R224+Q224)/3</f>
        <v>42.300000000000004</v>
      </c>
      <c r="U224" s="18">
        <v>40.299999999999997</v>
      </c>
      <c r="V224" s="21">
        <v>40.5</v>
      </c>
      <c r="W224" s="18">
        <v>39.1</v>
      </c>
      <c r="X224" s="18">
        <v>39.200000000000003</v>
      </c>
      <c r="Y224" s="18">
        <v>39.4</v>
      </c>
      <c r="Z224" s="10">
        <f t="shared" ref="Z224" si="352">AVERAGE(U224:Y224)</f>
        <v>39.700000000000003</v>
      </c>
      <c r="AA224" s="24">
        <v>40.35</v>
      </c>
      <c r="AB224" s="26">
        <v>40.5</v>
      </c>
      <c r="AC224" s="18">
        <v>40.5</v>
      </c>
      <c r="AD224" s="26">
        <v>40</v>
      </c>
      <c r="AE224" s="6">
        <f t="shared" ref="AE224" si="353">AVERAGE(AB224:AD224)</f>
        <v>40.333333333333336</v>
      </c>
      <c r="AF224" s="14">
        <f t="shared" ref="AF224" si="354">(E224+I224+L224+M224+P224+T224+Z224+AA224+AE224)/9</f>
        <v>40.068518518518516</v>
      </c>
    </row>
    <row r="225" spans="1:32" ht="56.25">
      <c r="A225" s="16" t="s">
        <v>53</v>
      </c>
      <c r="B225" s="13" t="s">
        <v>31</v>
      </c>
      <c r="C225" s="2"/>
      <c r="D225" s="2"/>
      <c r="E225" s="2">
        <f>E220*100/E224-100</f>
        <v>-9.6296296296296333</v>
      </c>
      <c r="F225" s="2">
        <f t="shared" ref="F225:AF225" si="355">F220*100/F224-100</f>
        <v>-8.2706766917293209</v>
      </c>
      <c r="G225" s="2">
        <f t="shared" si="355"/>
        <v>-6.7532467532467564</v>
      </c>
      <c r="H225" s="2">
        <f t="shared" si="355"/>
        <v>-8.2706766917293209</v>
      </c>
      <c r="I225" s="2">
        <f t="shared" si="355"/>
        <v>-7.7768385460693281</v>
      </c>
      <c r="J225" s="2">
        <f t="shared" si="355"/>
        <v>-5.7142857142857224</v>
      </c>
      <c r="K225" s="2">
        <f t="shared" si="355"/>
        <v>-8.2706766917293209</v>
      </c>
      <c r="L225" s="2">
        <f t="shared" si="355"/>
        <v>-7.0153061224489761</v>
      </c>
      <c r="M225" s="2">
        <f t="shared" si="355"/>
        <v>-7.7120822622107994</v>
      </c>
      <c r="N225" s="2">
        <f t="shared" si="355"/>
        <v>-8.2706766917293209</v>
      </c>
      <c r="O225" s="2">
        <f t="shared" si="355"/>
        <v>-8.2706766917293209</v>
      </c>
      <c r="P225" s="2">
        <f t="shared" si="355"/>
        <v>-8.2706766917293209</v>
      </c>
      <c r="Q225" s="2">
        <f t="shared" si="355"/>
        <v>-7.2261072261072314</v>
      </c>
      <c r="R225" s="2">
        <f t="shared" si="355"/>
        <v>-8.1481481481481381</v>
      </c>
      <c r="S225" s="2">
        <f t="shared" si="355"/>
        <v>-9.8850574712643606</v>
      </c>
      <c r="T225" s="2">
        <f t="shared" si="355"/>
        <v>-8.4318360914105597</v>
      </c>
      <c r="U225" s="2">
        <f t="shared" si="355"/>
        <v>-9.4292803970223247</v>
      </c>
      <c r="V225" s="2">
        <f t="shared" si="355"/>
        <v>-6.4197530864197461</v>
      </c>
      <c r="W225" s="2">
        <f t="shared" si="355"/>
        <v>-6.6496163682864449</v>
      </c>
      <c r="X225" s="2">
        <f t="shared" si="355"/>
        <v>-6.8877551020408276</v>
      </c>
      <c r="Y225" s="2">
        <f t="shared" si="355"/>
        <v>-7.1065989847715656</v>
      </c>
      <c r="Z225" s="2">
        <f t="shared" si="355"/>
        <v>-7.3047858942065602</v>
      </c>
      <c r="AA225" s="2">
        <f t="shared" si="355"/>
        <v>-5.8240396530359391</v>
      </c>
      <c r="AB225" s="2">
        <f t="shared" si="355"/>
        <v>-7.4074074074074048</v>
      </c>
      <c r="AC225" s="2">
        <f t="shared" si="355"/>
        <v>-8.3950617283950635</v>
      </c>
      <c r="AD225" s="2">
        <f t="shared" si="355"/>
        <v>-8.75</v>
      </c>
      <c r="AE225" s="2">
        <f t="shared" si="355"/>
        <v>-8.1818181818182012</v>
      </c>
      <c r="AF225" s="2">
        <f t="shared" si="355"/>
        <v>-7.8014512178213096</v>
      </c>
    </row>
    <row r="226" spans="1:32">
      <c r="A226" s="5"/>
      <c r="B226" s="30" t="s">
        <v>62</v>
      </c>
      <c r="C226" s="30"/>
      <c r="D226" s="30"/>
      <c r="E226" s="18">
        <v>35.4</v>
      </c>
      <c r="F226" s="18">
        <v>35.4</v>
      </c>
      <c r="G226" s="18">
        <v>34.9</v>
      </c>
      <c r="H226" s="18">
        <v>35.4</v>
      </c>
      <c r="I226" s="6">
        <f t="shared" ref="I226:I233" si="356">AVERAGE(F226:H226)</f>
        <v>35.233333333333327</v>
      </c>
      <c r="J226" s="18">
        <v>34.9</v>
      </c>
      <c r="K226" s="18">
        <v>35.4</v>
      </c>
      <c r="L226" s="6">
        <f t="shared" ref="L226:L233" si="357">AVERAGE(J226:K226)</f>
        <v>35.15</v>
      </c>
      <c r="M226" s="18">
        <v>33.9</v>
      </c>
      <c r="N226" s="18">
        <v>35.4</v>
      </c>
      <c r="O226" s="18">
        <v>35.4</v>
      </c>
      <c r="P226" s="7">
        <f t="shared" ref="P226:P233" si="358">AVERAGE(N226:O226)</f>
        <v>35.4</v>
      </c>
      <c r="Q226" s="19">
        <v>38.5</v>
      </c>
      <c r="R226" s="19">
        <v>36.9</v>
      </c>
      <c r="S226" s="19">
        <v>36</v>
      </c>
      <c r="T226" s="8">
        <f t="shared" ref="T226:T233" si="359">(S226+R226+Q226)/3</f>
        <v>37.133333333333333</v>
      </c>
      <c r="U226" s="18">
        <v>35.1</v>
      </c>
      <c r="V226" s="18">
        <v>35.9</v>
      </c>
      <c r="W226" s="18">
        <v>35</v>
      </c>
      <c r="X226" s="18">
        <v>34.200000000000003</v>
      </c>
      <c r="Y226" s="18">
        <v>35.4</v>
      </c>
      <c r="Z226" s="10">
        <f t="shared" ref="Z226:Z233" si="360">AVERAGE(U226:Y226)</f>
        <v>35.119999999999997</v>
      </c>
      <c r="AA226" s="24">
        <v>36.950000000000003</v>
      </c>
      <c r="AB226" s="26">
        <v>36.200000000000003</v>
      </c>
      <c r="AC226" s="18">
        <v>36.799999999999997</v>
      </c>
      <c r="AD226" s="26">
        <v>36.200000000000003</v>
      </c>
      <c r="AE226" s="6">
        <f t="shared" ref="AE226:AE233" si="361">AVERAGE(AB226:AD226)</f>
        <v>36.4</v>
      </c>
      <c r="AF226" s="14">
        <f t="shared" ref="AF226:AF233" si="362">(E226+I226+L226+M226+P226+T226+Z226+AA226+AE226)/9</f>
        <v>35.631851851851849</v>
      </c>
    </row>
    <row r="227" spans="1:32">
      <c r="A227" s="5"/>
      <c r="B227" s="30" t="s">
        <v>63</v>
      </c>
      <c r="C227" s="30"/>
      <c r="D227" s="30"/>
      <c r="E227" s="18">
        <v>35.9</v>
      </c>
      <c r="F227" s="18">
        <v>35.9</v>
      </c>
      <c r="G227" s="18">
        <v>35.5</v>
      </c>
      <c r="H227" s="18">
        <v>35.9</v>
      </c>
      <c r="I227" s="6">
        <f t="shared" si="356"/>
        <v>35.766666666666673</v>
      </c>
      <c r="J227" s="18">
        <v>34.9</v>
      </c>
      <c r="K227" s="18">
        <v>35.9</v>
      </c>
      <c r="L227" s="6">
        <f t="shared" si="357"/>
        <v>35.4</v>
      </c>
      <c r="M227" s="18">
        <v>34.9</v>
      </c>
      <c r="N227" s="18">
        <v>35.9</v>
      </c>
      <c r="O227" s="18">
        <v>35.9</v>
      </c>
      <c r="P227" s="7">
        <f t="shared" si="358"/>
        <v>35.9</v>
      </c>
      <c r="Q227" s="19">
        <v>38.9</v>
      </c>
      <c r="R227" s="19">
        <v>37</v>
      </c>
      <c r="S227" s="19">
        <v>36.6</v>
      </c>
      <c r="T227" s="8">
        <f t="shared" si="359"/>
        <v>37.5</v>
      </c>
      <c r="U227" s="18">
        <v>35.9</v>
      </c>
      <c r="V227" s="18">
        <v>36.9</v>
      </c>
      <c r="W227" s="18">
        <v>35.9</v>
      </c>
      <c r="X227" s="18">
        <v>36.5</v>
      </c>
      <c r="Y227" s="18">
        <v>35.4</v>
      </c>
      <c r="Z227" s="10">
        <f t="shared" si="360"/>
        <v>36.119999999999997</v>
      </c>
      <c r="AA227" s="24">
        <v>36.950000000000003</v>
      </c>
      <c r="AB227" s="26">
        <v>36.200000000000003</v>
      </c>
      <c r="AC227" s="18">
        <v>36.799999999999997</v>
      </c>
      <c r="AD227" s="26">
        <v>36.200000000000003</v>
      </c>
      <c r="AE227" s="6">
        <f t="shared" si="361"/>
        <v>36.4</v>
      </c>
      <c r="AF227" s="14">
        <f t="shared" si="362"/>
        <v>36.092962962962957</v>
      </c>
    </row>
    <row r="228" spans="1:32">
      <c r="A228" s="5"/>
      <c r="B228" s="30" t="s">
        <v>64</v>
      </c>
      <c r="C228" s="30"/>
      <c r="D228" s="30"/>
      <c r="E228" s="18">
        <v>36.9</v>
      </c>
      <c r="F228" s="18">
        <v>36.4</v>
      </c>
      <c r="G228" s="18">
        <v>35.9</v>
      </c>
      <c r="H228" s="18">
        <v>36.4</v>
      </c>
      <c r="I228" s="6">
        <f t="shared" si="356"/>
        <v>36.233333333333327</v>
      </c>
      <c r="J228" s="18">
        <v>35.9</v>
      </c>
      <c r="K228" s="18">
        <v>36.4</v>
      </c>
      <c r="L228" s="6">
        <f t="shared" si="357"/>
        <v>36.15</v>
      </c>
      <c r="M228" s="18">
        <v>35.5</v>
      </c>
      <c r="N228" s="18">
        <v>36.4</v>
      </c>
      <c r="O228" s="18">
        <v>36.4</v>
      </c>
      <c r="P228" s="7">
        <f t="shared" si="358"/>
        <v>36.4</v>
      </c>
      <c r="Q228" s="19">
        <v>38.9</v>
      </c>
      <c r="R228" s="19">
        <v>37.9</v>
      </c>
      <c r="S228" s="19">
        <v>39.200000000000003</v>
      </c>
      <c r="T228" s="8">
        <f t="shared" si="359"/>
        <v>38.666666666666664</v>
      </c>
      <c r="U228" s="18">
        <v>35.9</v>
      </c>
      <c r="V228" s="18">
        <v>36.9</v>
      </c>
      <c r="W228" s="18">
        <v>35.9</v>
      </c>
      <c r="X228" s="18">
        <v>36.9</v>
      </c>
      <c r="Y228" s="18">
        <v>35.9</v>
      </c>
      <c r="Z228" s="10">
        <f t="shared" si="360"/>
        <v>36.299999999999997</v>
      </c>
      <c r="AA228" s="24">
        <v>37.700000000000003</v>
      </c>
      <c r="AB228" s="26">
        <v>37.5</v>
      </c>
      <c r="AC228" s="18">
        <v>36.9</v>
      </c>
      <c r="AD228" s="26">
        <v>36.799999999999997</v>
      </c>
      <c r="AE228" s="6">
        <f t="shared" si="361"/>
        <v>37.06666666666667</v>
      </c>
      <c r="AF228" s="14">
        <f t="shared" si="362"/>
        <v>36.768518518518512</v>
      </c>
    </row>
    <row r="229" spans="1:32">
      <c r="A229" s="5"/>
      <c r="B229" s="30" t="s">
        <v>65</v>
      </c>
      <c r="C229" s="30"/>
      <c r="D229" s="30"/>
      <c r="E229" s="18">
        <v>37.4</v>
      </c>
      <c r="F229" s="18">
        <v>36.9</v>
      </c>
      <c r="G229" s="18">
        <v>35.9</v>
      </c>
      <c r="H229" s="18">
        <v>36.9</v>
      </c>
      <c r="I229" s="6">
        <f t="shared" si="356"/>
        <v>36.566666666666663</v>
      </c>
      <c r="J229" s="18">
        <v>35.9</v>
      </c>
      <c r="K229" s="18">
        <v>36.9</v>
      </c>
      <c r="L229" s="6">
        <f t="shared" si="357"/>
        <v>36.4</v>
      </c>
      <c r="M229" s="18">
        <v>36.299999999999997</v>
      </c>
      <c r="N229" s="18">
        <v>36.9</v>
      </c>
      <c r="O229" s="18">
        <v>36.9</v>
      </c>
      <c r="P229" s="7">
        <f t="shared" si="358"/>
        <v>36.9</v>
      </c>
      <c r="Q229" s="19">
        <v>39.299999999999997</v>
      </c>
      <c r="R229" s="19">
        <v>38.299999999999997</v>
      </c>
      <c r="S229" s="19">
        <v>39.200000000000003</v>
      </c>
      <c r="T229" s="8">
        <f t="shared" si="359"/>
        <v>38.93333333333333</v>
      </c>
      <c r="U229" s="18">
        <v>35.9</v>
      </c>
      <c r="V229" s="18">
        <v>36.9</v>
      </c>
      <c r="W229" s="18">
        <v>35.9</v>
      </c>
      <c r="X229" s="18">
        <v>36.5</v>
      </c>
      <c r="Y229" s="18">
        <v>36.5</v>
      </c>
      <c r="Z229" s="10">
        <f t="shared" si="360"/>
        <v>36.339999999999996</v>
      </c>
      <c r="AA229" s="24">
        <v>37.700000000000003</v>
      </c>
      <c r="AB229" s="26">
        <v>37</v>
      </c>
      <c r="AC229" s="18">
        <v>36.9</v>
      </c>
      <c r="AD229" s="26">
        <v>36.799999999999997</v>
      </c>
      <c r="AE229" s="6">
        <f t="shared" si="361"/>
        <v>36.9</v>
      </c>
      <c r="AF229" s="14">
        <f t="shared" si="362"/>
        <v>37.048888888888889</v>
      </c>
    </row>
    <row r="230" spans="1:32">
      <c r="A230" s="5"/>
      <c r="B230" s="30" t="s">
        <v>66</v>
      </c>
      <c r="C230" s="30"/>
      <c r="D230" s="30"/>
      <c r="E230" s="18">
        <v>37.4</v>
      </c>
      <c r="F230" s="18">
        <v>37.4</v>
      </c>
      <c r="G230" s="18">
        <v>35.9</v>
      </c>
      <c r="H230" s="18">
        <v>37.4</v>
      </c>
      <c r="I230" s="6">
        <f t="shared" si="356"/>
        <v>36.9</v>
      </c>
      <c r="J230" s="18">
        <v>35.9</v>
      </c>
      <c r="K230" s="18">
        <v>37.4</v>
      </c>
      <c r="L230" s="6">
        <f t="shared" si="357"/>
        <v>36.65</v>
      </c>
      <c r="M230" s="18">
        <v>36.700000000000003</v>
      </c>
      <c r="N230" s="18">
        <v>37.4</v>
      </c>
      <c r="O230" s="18">
        <v>37.4</v>
      </c>
      <c r="P230" s="7">
        <f t="shared" si="358"/>
        <v>37.4</v>
      </c>
      <c r="Q230" s="19">
        <v>39.799999999999997</v>
      </c>
      <c r="R230" s="19">
        <v>38.299999999999997</v>
      </c>
      <c r="S230" s="19">
        <v>41.2</v>
      </c>
      <c r="T230" s="8">
        <f t="shared" si="359"/>
        <v>39.766666666666666</v>
      </c>
      <c r="U230" s="18">
        <v>36.4</v>
      </c>
      <c r="V230" s="18">
        <v>36.9</v>
      </c>
      <c r="W230" s="18">
        <v>36.4</v>
      </c>
      <c r="X230" s="18">
        <v>36.5</v>
      </c>
      <c r="Y230" s="18">
        <v>37.799999999999997</v>
      </c>
      <c r="Z230" s="10">
        <f t="shared" si="360"/>
        <v>36.799999999999997</v>
      </c>
      <c r="AA230" s="24">
        <v>37.700000000000003</v>
      </c>
      <c r="AB230" s="26">
        <v>37</v>
      </c>
      <c r="AC230" s="18">
        <v>36.9</v>
      </c>
      <c r="AD230" s="26">
        <v>36.799999999999997</v>
      </c>
      <c r="AE230" s="6">
        <f t="shared" si="361"/>
        <v>36.9</v>
      </c>
      <c r="AF230" s="14">
        <f t="shared" si="362"/>
        <v>37.357407407407408</v>
      </c>
    </row>
    <row r="231" spans="1:32">
      <c r="A231" s="5"/>
      <c r="B231" s="30" t="s">
        <v>67</v>
      </c>
      <c r="C231" s="30"/>
      <c r="D231" s="30"/>
      <c r="E231" s="18">
        <v>37.9</v>
      </c>
      <c r="F231" s="18">
        <v>37.9</v>
      </c>
      <c r="G231" s="18">
        <v>35.9</v>
      </c>
      <c r="H231" s="18">
        <v>37.9</v>
      </c>
      <c r="I231" s="6">
        <f t="shared" si="356"/>
        <v>37.233333333333327</v>
      </c>
      <c r="J231" s="18">
        <v>36.5</v>
      </c>
      <c r="K231" s="18">
        <v>37.9</v>
      </c>
      <c r="L231" s="6">
        <f t="shared" si="357"/>
        <v>37.200000000000003</v>
      </c>
      <c r="M231" s="18">
        <v>36.700000000000003</v>
      </c>
      <c r="N231" s="18">
        <v>37.9</v>
      </c>
      <c r="O231" s="18">
        <v>37.9</v>
      </c>
      <c r="P231" s="7">
        <f t="shared" si="358"/>
        <v>37.9</v>
      </c>
      <c r="Q231" s="19">
        <v>39.9</v>
      </c>
      <c r="R231" s="19">
        <v>38.299999999999997</v>
      </c>
      <c r="S231" s="19">
        <v>42</v>
      </c>
      <c r="T231" s="8">
        <f t="shared" si="359"/>
        <v>40.066666666666663</v>
      </c>
      <c r="U231" s="18">
        <v>36.9</v>
      </c>
      <c r="V231" s="18">
        <v>36.9</v>
      </c>
      <c r="W231" s="18">
        <v>36.9</v>
      </c>
      <c r="X231" s="18">
        <v>37.5</v>
      </c>
      <c r="Y231" s="18">
        <v>37.799999999999997</v>
      </c>
      <c r="Z231" s="10">
        <f t="shared" si="360"/>
        <v>37.200000000000003</v>
      </c>
      <c r="AA231" s="24">
        <v>38.6</v>
      </c>
      <c r="AB231" s="26">
        <v>38.9</v>
      </c>
      <c r="AC231" s="18">
        <v>36.9</v>
      </c>
      <c r="AD231" s="26">
        <v>38.4</v>
      </c>
      <c r="AE231" s="6">
        <f t="shared" si="361"/>
        <v>38.066666666666663</v>
      </c>
      <c r="AF231" s="14">
        <f t="shared" si="362"/>
        <v>37.874074074074073</v>
      </c>
    </row>
    <row r="232" spans="1:32">
      <c r="A232" s="5"/>
      <c r="B232" s="30" t="s">
        <v>69</v>
      </c>
      <c r="C232" s="30"/>
      <c r="D232" s="30"/>
      <c r="E232" s="18">
        <v>38.5</v>
      </c>
      <c r="F232" s="18">
        <v>38.5</v>
      </c>
      <c r="G232" s="18">
        <v>36.5</v>
      </c>
      <c r="H232" s="18">
        <v>38.5</v>
      </c>
      <c r="I232" s="6">
        <f t="shared" si="356"/>
        <v>37.833333333333336</v>
      </c>
      <c r="J232" s="18">
        <v>36.5</v>
      </c>
      <c r="K232" s="18">
        <v>38.5</v>
      </c>
      <c r="L232" s="6">
        <f t="shared" si="357"/>
        <v>37.5</v>
      </c>
      <c r="M232" s="18">
        <v>36.9</v>
      </c>
      <c r="N232" s="18">
        <v>38.5</v>
      </c>
      <c r="O232" s="18">
        <v>38.5</v>
      </c>
      <c r="P232" s="7">
        <f t="shared" si="358"/>
        <v>38.5</v>
      </c>
      <c r="Q232" s="19">
        <v>40.5</v>
      </c>
      <c r="R232" s="19">
        <v>39.299999999999997</v>
      </c>
      <c r="S232" s="19">
        <v>42</v>
      </c>
      <c r="T232" s="8">
        <f t="shared" si="359"/>
        <v>40.6</v>
      </c>
      <c r="U232" s="18">
        <v>37.700000000000003</v>
      </c>
      <c r="V232" s="18">
        <v>37.9</v>
      </c>
      <c r="W232" s="18">
        <v>37.9</v>
      </c>
      <c r="X232" s="18">
        <v>37.5</v>
      </c>
      <c r="Y232" s="18">
        <v>39.5</v>
      </c>
      <c r="Z232" s="10">
        <f t="shared" si="360"/>
        <v>38.1</v>
      </c>
      <c r="AA232" s="24">
        <v>39.35</v>
      </c>
      <c r="AB232" s="26">
        <v>39</v>
      </c>
      <c r="AC232" s="18">
        <v>36.9</v>
      </c>
      <c r="AD232" s="26">
        <v>38.4</v>
      </c>
      <c r="AE232" s="6">
        <f t="shared" si="361"/>
        <v>38.1</v>
      </c>
      <c r="AF232" s="14">
        <f t="shared" si="362"/>
        <v>38.375925925925934</v>
      </c>
    </row>
    <row r="233" spans="1:32">
      <c r="A233" s="5"/>
      <c r="B233" s="30" t="s">
        <v>70</v>
      </c>
      <c r="C233" s="30"/>
      <c r="D233" s="30"/>
      <c r="E233" s="18">
        <v>38.9</v>
      </c>
      <c r="F233" s="18">
        <v>38.9</v>
      </c>
      <c r="G233" s="18">
        <v>36.9</v>
      </c>
      <c r="H233" s="18">
        <v>38.9</v>
      </c>
      <c r="I233" s="6">
        <f t="shared" si="356"/>
        <v>38.233333333333327</v>
      </c>
      <c r="J233" s="18">
        <v>36.9</v>
      </c>
      <c r="K233" s="18">
        <v>38.9</v>
      </c>
      <c r="L233" s="6">
        <f t="shared" si="357"/>
        <v>37.9</v>
      </c>
      <c r="M233" s="18">
        <v>37.9</v>
      </c>
      <c r="N233" s="18">
        <v>38.9</v>
      </c>
      <c r="O233" s="18">
        <v>38.9</v>
      </c>
      <c r="P233" s="7">
        <f t="shared" si="358"/>
        <v>38.9</v>
      </c>
      <c r="Q233" s="19">
        <v>41.5</v>
      </c>
      <c r="R233" s="19">
        <v>40.799999999999997</v>
      </c>
      <c r="S233" s="19">
        <v>42</v>
      </c>
      <c r="T233" s="8">
        <f t="shared" si="359"/>
        <v>41.43333333333333</v>
      </c>
      <c r="U233" s="18">
        <v>38</v>
      </c>
      <c r="V233" s="18">
        <v>38.5</v>
      </c>
      <c r="W233" s="18">
        <v>38</v>
      </c>
      <c r="X233" s="18">
        <v>37.5</v>
      </c>
      <c r="Y233" s="18">
        <v>39.5</v>
      </c>
      <c r="Z233" s="10">
        <f t="shared" si="360"/>
        <v>38.299999999999997</v>
      </c>
      <c r="AA233" s="24">
        <v>39.700000000000003</v>
      </c>
      <c r="AB233" s="26">
        <v>39.299999999999997</v>
      </c>
      <c r="AC233" s="18">
        <v>39</v>
      </c>
      <c r="AD233" s="26">
        <v>38.4</v>
      </c>
      <c r="AE233" s="6">
        <f t="shared" si="361"/>
        <v>38.9</v>
      </c>
      <c r="AF233" s="14">
        <f t="shared" si="362"/>
        <v>38.907407407407405</v>
      </c>
    </row>
    <row r="234" spans="1:32">
      <c r="A234" s="5"/>
      <c r="B234" s="30" t="s">
        <v>71</v>
      </c>
      <c r="C234" s="30"/>
      <c r="D234" s="30"/>
      <c r="E234" s="18">
        <v>39.9</v>
      </c>
      <c r="F234" s="18">
        <v>39.9</v>
      </c>
      <c r="G234" s="18">
        <v>37.5</v>
      </c>
      <c r="H234" s="18">
        <v>39.9</v>
      </c>
      <c r="I234" s="6">
        <f t="shared" ref="I234" si="363">AVERAGE(F234:H234)</f>
        <v>39.1</v>
      </c>
      <c r="J234" s="18">
        <v>37.5</v>
      </c>
      <c r="K234" s="18">
        <v>39.9</v>
      </c>
      <c r="L234" s="6">
        <f t="shared" ref="L234" si="364">AVERAGE(J234:K234)</f>
        <v>38.700000000000003</v>
      </c>
      <c r="M234" s="18">
        <v>38.9</v>
      </c>
      <c r="N234" s="18">
        <v>39.9</v>
      </c>
      <c r="O234" s="18">
        <v>39.9</v>
      </c>
      <c r="P234" s="7">
        <f t="shared" ref="P234" si="365">AVERAGE(N234:O234)</f>
        <v>39.9</v>
      </c>
      <c r="Q234" s="19">
        <v>42.9</v>
      </c>
      <c r="R234" s="19">
        <v>40.5</v>
      </c>
      <c r="S234" s="19">
        <v>43</v>
      </c>
      <c r="T234" s="8">
        <f t="shared" ref="T234" si="366">(S234+R234+Q234)/3</f>
        <v>42.133333333333333</v>
      </c>
      <c r="U234" s="18">
        <v>39.4</v>
      </c>
      <c r="V234" s="18">
        <v>39.9</v>
      </c>
      <c r="W234" s="18">
        <v>38.5</v>
      </c>
      <c r="X234" s="18">
        <v>38</v>
      </c>
      <c r="Y234" s="18">
        <v>39.9</v>
      </c>
      <c r="Z234" s="10">
        <f t="shared" ref="Z234" si="367">AVERAGE(U234:Y234)</f>
        <v>39.14</v>
      </c>
      <c r="AA234" s="24">
        <v>40.700000000000003</v>
      </c>
      <c r="AB234" s="26">
        <v>39.299999999999997</v>
      </c>
      <c r="AC234" s="18">
        <v>39.9</v>
      </c>
      <c r="AD234" s="26">
        <v>39.5</v>
      </c>
      <c r="AE234" s="6">
        <f t="shared" ref="AE234" si="368">AVERAGE(AB234:AD234)</f>
        <v>39.566666666666663</v>
      </c>
      <c r="AF234" s="14">
        <f t="shared" ref="AF234" si="369">(E234+I234+L234+M234+P234+T234+Z234+AA234+AE234)/9</f>
        <v>39.782222222222217</v>
      </c>
    </row>
    <row r="235" spans="1:32" ht="56.25">
      <c r="A235" s="16" t="s">
        <v>54</v>
      </c>
      <c r="B235" s="13" t="s">
        <v>31</v>
      </c>
      <c r="C235" s="2"/>
      <c r="D235" s="2"/>
      <c r="E235" s="2">
        <f>E230*100/E234-100</f>
        <v>-6.2656641604010019</v>
      </c>
      <c r="F235" s="2">
        <f t="shared" ref="F235:AF235" si="370">F230*100/F234-100</f>
        <v>-6.2656641604010019</v>
      </c>
      <c r="G235" s="2">
        <f t="shared" si="370"/>
        <v>-4.2666666666666657</v>
      </c>
      <c r="H235" s="2">
        <f t="shared" si="370"/>
        <v>-6.2656641604010019</v>
      </c>
      <c r="I235" s="2">
        <f t="shared" si="370"/>
        <v>-5.6265984654731511</v>
      </c>
      <c r="J235" s="2">
        <f t="shared" si="370"/>
        <v>-4.2666666666666657</v>
      </c>
      <c r="K235" s="2">
        <f t="shared" si="370"/>
        <v>-6.2656641604010019</v>
      </c>
      <c r="L235" s="2">
        <f t="shared" si="370"/>
        <v>-5.2971576227390216</v>
      </c>
      <c r="M235" s="2">
        <f t="shared" si="370"/>
        <v>-5.6555269922879035</v>
      </c>
      <c r="N235" s="2">
        <f t="shared" si="370"/>
        <v>-6.2656641604010019</v>
      </c>
      <c r="O235" s="2">
        <f t="shared" si="370"/>
        <v>-6.2656641604010019</v>
      </c>
      <c r="P235" s="2">
        <f t="shared" si="370"/>
        <v>-6.2656641604010019</v>
      </c>
      <c r="Q235" s="2">
        <f t="shared" si="370"/>
        <v>-7.2261072261072314</v>
      </c>
      <c r="R235" s="2">
        <f t="shared" si="370"/>
        <v>-5.4320987654321158</v>
      </c>
      <c r="S235" s="2">
        <f t="shared" si="370"/>
        <v>-4.1860465116279073</v>
      </c>
      <c r="T235" s="2">
        <f t="shared" si="370"/>
        <v>-5.6170886075949369</v>
      </c>
      <c r="U235" s="2">
        <f t="shared" si="370"/>
        <v>-7.6142131979695336</v>
      </c>
      <c r="V235" s="2">
        <f t="shared" si="370"/>
        <v>-7.5187969924811995</v>
      </c>
      <c r="W235" s="2">
        <f t="shared" si="370"/>
        <v>-5.4545454545454533</v>
      </c>
      <c r="X235" s="2">
        <f t="shared" si="370"/>
        <v>-3.9473684210526301</v>
      </c>
      <c r="Y235" s="2">
        <f t="shared" si="370"/>
        <v>-5.2631578947368496</v>
      </c>
      <c r="Z235" s="2">
        <f t="shared" si="370"/>
        <v>-5.9785385794583732</v>
      </c>
      <c r="AA235" s="2">
        <f t="shared" si="370"/>
        <v>-7.3710073710073658</v>
      </c>
      <c r="AB235" s="2">
        <f t="shared" si="370"/>
        <v>-5.852417302798969</v>
      </c>
      <c r="AC235" s="2">
        <f t="shared" si="370"/>
        <v>-7.5187969924811995</v>
      </c>
      <c r="AD235" s="2">
        <f t="shared" si="370"/>
        <v>-6.8354430379746987</v>
      </c>
      <c r="AE235" s="2">
        <f t="shared" si="370"/>
        <v>-6.7396798652063978</v>
      </c>
      <c r="AF235" s="2">
        <f t="shared" si="370"/>
        <v>-6.0952221353293652</v>
      </c>
    </row>
    <row r="236" spans="1:32">
      <c r="A236" s="5"/>
      <c r="B236" s="30" t="s">
        <v>62</v>
      </c>
      <c r="C236" s="30"/>
      <c r="D236" s="30"/>
      <c r="E236" s="6">
        <v>4000</v>
      </c>
      <c r="F236" s="6">
        <v>3500</v>
      </c>
      <c r="G236" s="6">
        <v>3900</v>
      </c>
      <c r="H236" s="6">
        <v>4850</v>
      </c>
      <c r="I236" s="6">
        <f t="shared" ref="I236:I243" si="371">AVERAGE(F236:H236)</f>
        <v>4083.3333333333335</v>
      </c>
      <c r="J236" s="6">
        <v>3250</v>
      </c>
      <c r="K236" s="6">
        <v>3200</v>
      </c>
      <c r="L236" s="6">
        <f t="shared" ref="L236:L243" si="372">AVERAGE(J236:K236)</f>
        <v>3225</v>
      </c>
      <c r="M236" s="6">
        <v>4000</v>
      </c>
      <c r="N236" s="6"/>
      <c r="O236" s="6">
        <v>4000</v>
      </c>
      <c r="P236" s="7">
        <f t="shared" ref="P236:P243" si="373">AVERAGE(N236:O236)</f>
        <v>4000</v>
      </c>
      <c r="Q236" s="31">
        <v>7500</v>
      </c>
      <c r="R236" s="31">
        <v>8300</v>
      </c>
      <c r="S236" s="32">
        <v>4750</v>
      </c>
      <c r="T236" s="11">
        <f t="shared" ref="T236:T243" si="374">AVERAGE(Q236:S236)</f>
        <v>6850</v>
      </c>
      <c r="U236" s="9">
        <v>4500</v>
      </c>
      <c r="V236" s="9">
        <v>4900</v>
      </c>
      <c r="W236" s="9">
        <v>4500</v>
      </c>
      <c r="X236" s="9">
        <v>4200</v>
      </c>
      <c r="Y236" s="9">
        <v>3350</v>
      </c>
      <c r="Z236" s="10">
        <f t="shared" ref="Z236:Z243" si="375">AVERAGE(U236:Y236)</f>
        <v>4290</v>
      </c>
      <c r="AA236" s="33">
        <v>5850</v>
      </c>
      <c r="AB236" s="6">
        <v>6500</v>
      </c>
      <c r="AC236" s="6">
        <v>6750</v>
      </c>
      <c r="AD236" s="6">
        <v>6500</v>
      </c>
      <c r="AE236" s="6">
        <f t="shared" ref="AE236:AE243" si="376">AVERAGE(AB236:AD236)</f>
        <v>6583.333333333333</v>
      </c>
      <c r="AF236" s="14">
        <f t="shared" ref="AF236:AF243" si="377">(E236+I236+L236+M236+P236+T236+Z236+AA236+AE236)/9</f>
        <v>4764.6296296296305</v>
      </c>
    </row>
    <row r="237" spans="1:32">
      <c r="A237" s="5"/>
      <c r="B237" s="30" t="s">
        <v>63</v>
      </c>
      <c r="C237" s="30"/>
      <c r="D237" s="30"/>
      <c r="E237" s="6">
        <v>4000</v>
      </c>
      <c r="F237" s="6">
        <v>3500</v>
      </c>
      <c r="G237" s="6">
        <v>3900</v>
      </c>
      <c r="H237" s="6">
        <v>4850</v>
      </c>
      <c r="I237" s="6">
        <f t="shared" si="371"/>
        <v>4083.3333333333335</v>
      </c>
      <c r="J237" s="6">
        <v>3250</v>
      </c>
      <c r="K237" s="6">
        <v>3200</v>
      </c>
      <c r="L237" s="6">
        <f t="shared" si="372"/>
        <v>3225</v>
      </c>
      <c r="M237" s="6">
        <v>4000</v>
      </c>
      <c r="N237" s="6"/>
      <c r="O237" s="6">
        <v>4000</v>
      </c>
      <c r="P237" s="7">
        <f t="shared" si="373"/>
        <v>4000</v>
      </c>
      <c r="Q237" s="31">
        <v>7000</v>
      </c>
      <c r="R237" s="31">
        <v>8300</v>
      </c>
      <c r="S237" s="32">
        <v>4750</v>
      </c>
      <c r="T237" s="11">
        <f t="shared" si="374"/>
        <v>6683.333333333333</v>
      </c>
      <c r="U237" s="9">
        <v>4500</v>
      </c>
      <c r="V237" s="9">
        <v>5150</v>
      </c>
      <c r="W237" s="9">
        <v>4500</v>
      </c>
      <c r="X237" s="9">
        <v>4200</v>
      </c>
      <c r="Y237" s="9">
        <v>3350</v>
      </c>
      <c r="Z237" s="10">
        <f t="shared" si="375"/>
        <v>4340</v>
      </c>
      <c r="AA237" s="33">
        <v>5850</v>
      </c>
      <c r="AB237" s="6">
        <v>6500</v>
      </c>
      <c r="AC237" s="6">
        <v>6750</v>
      </c>
      <c r="AD237" s="6">
        <v>6500</v>
      </c>
      <c r="AE237" s="6">
        <f t="shared" si="376"/>
        <v>6583.333333333333</v>
      </c>
      <c r="AF237" s="14">
        <f t="shared" si="377"/>
        <v>4751.6666666666679</v>
      </c>
    </row>
    <row r="238" spans="1:32">
      <c r="A238" s="5"/>
      <c r="B238" s="30" t="s">
        <v>64</v>
      </c>
      <c r="C238" s="30"/>
      <c r="D238" s="30"/>
      <c r="E238" s="6">
        <v>4000</v>
      </c>
      <c r="F238" s="6">
        <v>3500</v>
      </c>
      <c r="G238" s="6">
        <v>3900</v>
      </c>
      <c r="H238" s="6">
        <v>4850</v>
      </c>
      <c r="I238" s="6">
        <f t="shared" si="371"/>
        <v>4083.3333333333335</v>
      </c>
      <c r="J238" s="6">
        <v>3250</v>
      </c>
      <c r="K238" s="6">
        <v>3200</v>
      </c>
      <c r="L238" s="6">
        <f t="shared" si="372"/>
        <v>3225</v>
      </c>
      <c r="M238" s="6">
        <v>4000</v>
      </c>
      <c r="N238" s="6"/>
      <c r="O238" s="6">
        <v>4000</v>
      </c>
      <c r="P238" s="7">
        <f t="shared" si="373"/>
        <v>4000</v>
      </c>
      <c r="Q238" s="31">
        <v>7250</v>
      </c>
      <c r="R238" s="31">
        <v>8000</v>
      </c>
      <c r="S238" s="32">
        <v>6150</v>
      </c>
      <c r="T238" s="11">
        <f t="shared" si="374"/>
        <v>7133.333333333333</v>
      </c>
      <c r="U238" s="9">
        <v>4500</v>
      </c>
      <c r="V238" s="9">
        <v>5150</v>
      </c>
      <c r="W238" s="9">
        <v>4500</v>
      </c>
      <c r="X238" s="9">
        <v>4200</v>
      </c>
      <c r="Y238" s="9">
        <v>3750</v>
      </c>
      <c r="Z238" s="10">
        <f t="shared" si="375"/>
        <v>4420</v>
      </c>
      <c r="AA238" s="33">
        <v>5850</v>
      </c>
      <c r="AB238" s="6">
        <v>6500</v>
      </c>
      <c r="AC238" s="6">
        <v>6750</v>
      </c>
      <c r="AD238" s="6">
        <v>6500</v>
      </c>
      <c r="AE238" s="6">
        <f t="shared" si="376"/>
        <v>6583.333333333333</v>
      </c>
      <c r="AF238" s="14">
        <f t="shared" si="377"/>
        <v>4810.5555555555566</v>
      </c>
    </row>
    <row r="239" spans="1:32">
      <c r="A239" s="5"/>
      <c r="B239" s="30" t="s">
        <v>65</v>
      </c>
      <c r="C239" s="30"/>
      <c r="D239" s="30"/>
      <c r="E239" s="6">
        <v>4000</v>
      </c>
      <c r="F239" s="6">
        <v>3500</v>
      </c>
      <c r="G239" s="6">
        <v>3900</v>
      </c>
      <c r="H239" s="6">
        <v>4850</v>
      </c>
      <c r="I239" s="6">
        <f t="shared" si="371"/>
        <v>4083.3333333333335</v>
      </c>
      <c r="J239" s="6">
        <v>3550</v>
      </c>
      <c r="K239" s="6">
        <v>3500</v>
      </c>
      <c r="L239" s="6">
        <f t="shared" si="372"/>
        <v>3525</v>
      </c>
      <c r="M239" s="6">
        <v>3950</v>
      </c>
      <c r="N239" s="6"/>
      <c r="O239" s="6">
        <v>4000</v>
      </c>
      <c r="P239" s="7">
        <f t="shared" si="373"/>
        <v>4000</v>
      </c>
      <c r="Q239" s="31">
        <v>7250</v>
      </c>
      <c r="R239" s="31">
        <v>7600</v>
      </c>
      <c r="S239" s="32">
        <v>5930</v>
      </c>
      <c r="T239" s="11">
        <f t="shared" si="374"/>
        <v>6926.666666666667</v>
      </c>
      <c r="U239" s="9">
        <v>4500</v>
      </c>
      <c r="V239" s="9">
        <v>5150</v>
      </c>
      <c r="W239" s="9">
        <v>4500</v>
      </c>
      <c r="X239" s="9">
        <v>4200</v>
      </c>
      <c r="Y239" s="9">
        <v>3750</v>
      </c>
      <c r="Z239" s="10">
        <f t="shared" si="375"/>
        <v>4420</v>
      </c>
      <c r="AA239" s="33">
        <v>5850</v>
      </c>
      <c r="AB239" s="6">
        <v>6500</v>
      </c>
      <c r="AC239" s="6">
        <v>6750</v>
      </c>
      <c r="AD239" s="6">
        <v>6500</v>
      </c>
      <c r="AE239" s="6">
        <f t="shared" si="376"/>
        <v>6583.333333333333</v>
      </c>
      <c r="AF239" s="14">
        <f t="shared" si="377"/>
        <v>4815.3703703703704</v>
      </c>
    </row>
    <row r="240" spans="1:32">
      <c r="A240" s="5"/>
      <c r="B240" s="30" t="s">
        <v>66</v>
      </c>
      <c r="C240" s="30"/>
      <c r="D240" s="30"/>
      <c r="E240" s="6">
        <v>4000</v>
      </c>
      <c r="F240" s="6">
        <v>3500</v>
      </c>
      <c r="G240" s="6">
        <v>3900</v>
      </c>
      <c r="H240" s="6">
        <v>4850</v>
      </c>
      <c r="I240" s="6">
        <f t="shared" si="371"/>
        <v>4083.3333333333335</v>
      </c>
      <c r="J240" s="6">
        <v>3550</v>
      </c>
      <c r="K240" s="6">
        <v>3500</v>
      </c>
      <c r="L240" s="6">
        <f t="shared" si="372"/>
        <v>3525</v>
      </c>
      <c r="M240" s="6">
        <v>3950</v>
      </c>
      <c r="N240" s="6"/>
      <c r="O240" s="6">
        <v>4000</v>
      </c>
      <c r="P240" s="7">
        <f t="shared" si="373"/>
        <v>4000</v>
      </c>
      <c r="Q240" s="31">
        <v>7500</v>
      </c>
      <c r="R240" s="31">
        <v>8000</v>
      </c>
      <c r="S240" s="32">
        <v>5500</v>
      </c>
      <c r="T240" s="11">
        <f t="shared" si="374"/>
        <v>7000</v>
      </c>
      <c r="U240" s="9">
        <v>4500</v>
      </c>
      <c r="V240" s="9">
        <v>5150</v>
      </c>
      <c r="W240" s="9">
        <v>4500</v>
      </c>
      <c r="X240" s="9">
        <v>4200</v>
      </c>
      <c r="Y240" s="9">
        <v>3750</v>
      </c>
      <c r="Z240" s="10">
        <f t="shared" si="375"/>
        <v>4420</v>
      </c>
      <c r="AA240" s="33">
        <v>5850</v>
      </c>
      <c r="AB240" s="6">
        <v>6500</v>
      </c>
      <c r="AC240" s="6">
        <v>6750</v>
      </c>
      <c r="AD240" s="6">
        <v>6500</v>
      </c>
      <c r="AE240" s="6">
        <f t="shared" si="376"/>
        <v>6583.333333333333</v>
      </c>
      <c r="AF240" s="14">
        <f t="shared" si="377"/>
        <v>4823.5185185185192</v>
      </c>
    </row>
    <row r="241" spans="1:32">
      <c r="A241" s="5"/>
      <c r="B241" s="30" t="s">
        <v>67</v>
      </c>
      <c r="C241" s="30"/>
      <c r="D241" s="30"/>
      <c r="E241" s="6">
        <v>4000</v>
      </c>
      <c r="F241" s="6">
        <v>3500</v>
      </c>
      <c r="G241" s="6">
        <v>3900</v>
      </c>
      <c r="H241" s="6">
        <v>4850</v>
      </c>
      <c r="I241" s="6">
        <f t="shared" si="371"/>
        <v>4083.3333333333335</v>
      </c>
      <c r="J241" s="6">
        <v>3550</v>
      </c>
      <c r="K241" s="6">
        <v>3350</v>
      </c>
      <c r="L241" s="6">
        <f t="shared" si="372"/>
        <v>3450</v>
      </c>
      <c r="M241" s="6">
        <v>3900</v>
      </c>
      <c r="N241" s="6"/>
      <c r="O241" s="6">
        <v>4000</v>
      </c>
      <c r="P241" s="7">
        <f t="shared" si="373"/>
        <v>4000</v>
      </c>
      <c r="Q241" s="31">
        <v>6875</v>
      </c>
      <c r="R241" s="31">
        <v>7830</v>
      </c>
      <c r="S241" s="32">
        <v>5500</v>
      </c>
      <c r="T241" s="11">
        <f t="shared" si="374"/>
        <v>6735</v>
      </c>
      <c r="U241" s="9">
        <v>4500</v>
      </c>
      <c r="V241" s="9">
        <v>5150</v>
      </c>
      <c r="W241" s="9">
        <v>4500</v>
      </c>
      <c r="X241" s="9">
        <v>4200</v>
      </c>
      <c r="Y241" s="9">
        <v>3750</v>
      </c>
      <c r="Z241" s="10">
        <f t="shared" si="375"/>
        <v>4420</v>
      </c>
      <c r="AA241" s="33">
        <v>5850</v>
      </c>
      <c r="AB241" s="6">
        <v>6500</v>
      </c>
      <c r="AC241" s="6">
        <v>6750</v>
      </c>
      <c r="AD241" s="6">
        <v>6500</v>
      </c>
      <c r="AE241" s="6">
        <f t="shared" si="376"/>
        <v>6583.333333333333</v>
      </c>
      <c r="AF241" s="14">
        <f t="shared" si="377"/>
        <v>4780.1851851851861</v>
      </c>
    </row>
    <row r="242" spans="1:32">
      <c r="A242" s="5"/>
      <c r="B242" s="30" t="s">
        <v>69</v>
      </c>
      <c r="C242" s="30"/>
      <c r="D242" s="30"/>
      <c r="E242" s="6">
        <v>4000</v>
      </c>
      <c r="F242" s="6">
        <v>3500</v>
      </c>
      <c r="G242" s="6">
        <v>3900</v>
      </c>
      <c r="H242" s="6">
        <v>4850</v>
      </c>
      <c r="I242" s="6">
        <f t="shared" si="371"/>
        <v>4083.3333333333335</v>
      </c>
      <c r="J242" s="6">
        <v>3500</v>
      </c>
      <c r="K242" s="6">
        <v>3250</v>
      </c>
      <c r="L242" s="6">
        <f t="shared" si="372"/>
        <v>3375</v>
      </c>
      <c r="M242" s="6">
        <v>3900</v>
      </c>
      <c r="N242" s="6"/>
      <c r="O242" s="6">
        <v>4000</v>
      </c>
      <c r="P242" s="7">
        <f t="shared" si="373"/>
        <v>4000</v>
      </c>
      <c r="Q242" s="31">
        <v>6625</v>
      </c>
      <c r="R242" s="31">
        <v>7830</v>
      </c>
      <c r="S242" s="32">
        <v>5500</v>
      </c>
      <c r="T242" s="11">
        <f t="shared" si="374"/>
        <v>6651.666666666667</v>
      </c>
      <c r="U242" s="9">
        <v>4500</v>
      </c>
      <c r="V242" s="9">
        <v>5150</v>
      </c>
      <c r="W242" s="9">
        <v>4500</v>
      </c>
      <c r="X242" s="9">
        <v>4200</v>
      </c>
      <c r="Y242" s="9">
        <v>3750</v>
      </c>
      <c r="Z242" s="10">
        <f t="shared" si="375"/>
        <v>4420</v>
      </c>
      <c r="AA242" s="33">
        <v>5850</v>
      </c>
      <c r="AB242" s="6">
        <v>6500</v>
      </c>
      <c r="AC242" s="6">
        <v>6750</v>
      </c>
      <c r="AD242" s="6">
        <v>6500</v>
      </c>
      <c r="AE242" s="6">
        <f t="shared" si="376"/>
        <v>6583.333333333333</v>
      </c>
      <c r="AF242" s="14">
        <f t="shared" si="377"/>
        <v>4762.5925925925931</v>
      </c>
    </row>
    <row r="243" spans="1:32">
      <c r="A243" s="5"/>
      <c r="B243" s="30" t="s">
        <v>70</v>
      </c>
      <c r="C243" s="30"/>
      <c r="D243" s="30"/>
      <c r="E243" s="6">
        <v>4000</v>
      </c>
      <c r="F243" s="6">
        <v>3500</v>
      </c>
      <c r="G243" s="6">
        <v>3900</v>
      </c>
      <c r="H243" s="6">
        <v>4850</v>
      </c>
      <c r="I243" s="6">
        <f t="shared" si="371"/>
        <v>4083.3333333333335</v>
      </c>
      <c r="J243" s="6">
        <v>3500</v>
      </c>
      <c r="K243" s="6">
        <v>3250</v>
      </c>
      <c r="L243" s="6">
        <f t="shared" si="372"/>
        <v>3375</v>
      </c>
      <c r="M243" s="6">
        <v>3850</v>
      </c>
      <c r="N243" s="6"/>
      <c r="O243" s="6">
        <v>4000</v>
      </c>
      <c r="P243" s="7">
        <f t="shared" si="373"/>
        <v>4000</v>
      </c>
      <c r="Q243" s="31">
        <v>6625</v>
      </c>
      <c r="R243" s="31">
        <v>7500</v>
      </c>
      <c r="S243" s="32">
        <v>5500</v>
      </c>
      <c r="T243" s="11">
        <f t="shared" si="374"/>
        <v>6541.666666666667</v>
      </c>
      <c r="U243" s="9">
        <v>4500</v>
      </c>
      <c r="V243" s="9">
        <v>5150</v>
      </c>
      <c r="W243" s="9">
        <v>4500</v>
      </c>
      <c r="X243" s="9">
        <v>4200</v>
      </c>
      <c r="Y243" s="9">
        <v>3750</v>
      </c>
      <c r="Z243" s="10">
        <f t="shared" si="375"/>
        <v>4420</v>
      </c>
      <c r="AA243" s="33">
        <v>5850</v>
      </c>
      <c r="AB243" s="6">
        <v>6500</v>
      </c>
      <c r="AC243" s="6">
        <v>6750</v>
      </c>
      <c r="AD243" s="6">
        <v>6500</v>
      </c>
      <c r="AE243" s="6">
        <f t="shared" si="376"/>
        <v>6583.333333333333</v>
      </c>
      <c r="AF243" s="14">
        <f t="shared" si="377"/>
        <v>4744.8148148148148</v>
      </c>
    </row>
    <row r="244" spans="1:32">
      <c r="A244" s="5"/>
      <c r="B244" s="30" t="s">
        <v>71</v>
      </c>
      <c r="C244" s="30"/>
      <c r="D244" s="30"/>
      <c r="E244" s="6">
        <v>4000</v>
      </c>
      <c r="F244" s="6">
        <v>3500</v>
      </c>
      <c r="G244" s="6">
        <v>3900</v>
      </c>
      <c r="H244" s="6">
        <v>4850</v>
      </c>
      <c r="I244" s="6">
        <f t="shared" ref="I244" si="378">AVERAGE(F244:H244)</f>
        <v>4083.3333333333335</v>
      </c>
      <c r="J244" s="6">
        <v>3500</v>
      </c>
      <c r="K244" s="6">
        <v>3250</v>
      </c>
      <c r="L244" s="6">
        <f t="shared" ref="L244" si="379">AVERAGE(J244:K244)</f>
        <v>3375</v>
      </c>
      <c r="M244" s="6">
        <v>3750</v>
      </c>
      <c r="N244" s="6"/>
      <c r="O244" s="6">
        <v>4000</v>
      </c>
      <c r="P244" s="7">
        <f t="shared" ref="P244" si="380">AVERAGE(N244:O244)</f>
        <v>4000</v>
      </c>
      <c r="Q244" s="31">
        <v>6625</v>
      </c>
      <c r="R244" s="31">
        <v>7500</v>
      </c>
      <c r="S244" s="32">
        <v>5500</v>
      </c>
      <c r="T244" s="11">
        <f t="shared" ref="T244" si="381">AVERAGE(Q244:S244)</f>
        <v>6541.666666666667</v>
      </c>
      <c r="U244" s="9">
        <v>4400</v>
      </c>
      <c r="V244" s="9">
        <v>5150</v>
      </c>
      <c r="W244" s="9">
        <v>4500</v>
      </c>
      <c r="X244" s="9">
        <v>4200</v>
      </c>
      <c r="Y244" s="9">
        <v>3750</v>
      </c>
      <c r="Z244" s="10">
        <f t="shared" ref="Z244" si="382">AVERAGE(U244:Y244)</f>
        <v>4400</v>
      </c>
      <c r="AA244" s="33">
        <v>5850</v>
      </c>
      <c r="AB244" s="6">
        <v>6500</v>
      </c>
      <c r="AC244" s="6">
        <v>6750</v>
      </c>
      <c r="AD244" s="6">
        <v>6500</v>
      </c>
      <c r="AE244" s="6">
        <f t="shared" ref="AE244" si="383">AVERAGE(AB244:AD244)</f>
        <v>6583.333333333333</v>
      </c>
      <c r="AF244" s="14">
        <f t="shared" ref="AF244" si="384">(E244+I244+L244+M244+P244+T244+Z244+AA244+AE244)/9</f>
        <v>4731.4814814814818</v>
      </c>
    </row>
    <row r="245" spans="1:32" ht="56.25">
      <c r="A245" s="16" t="s">
        <v>57</v>
      </c>
      <c r="B245" s="13" t="s">
        <v>31</v>
      </c>
      <c r="C245" s="2"/>
      <c r="D245" s="2"/>
      <c r="E245" s="2">
        <f>E240*100/E244-100</f>
        <v>0</v>
      </c>
      <c r="F245" s="2">
        <f t="shared" ref="F245:AF245" si="385">F240*100/F244-100</f>
        <v>0</v>
      </c>
      <c r="G245" s="2">
        <f t="shared" si="385"/>
        <v>0</v>
      </c>
      <c r="H245" s="2">
        <f t="shared" si="385"/>
        <v>0</v>
      </c>
      <c r="I245" s="2">
        <f t="shared" si="385"/>
        <v>0</v>
      </c>
      <c r="J245" s="2">
        <f t="shared" si="385"/>
        <v>1.4285714285714306</v>
      </c>
      <c r="K245" s="2">
        <f t="shared" si="385"/>
        <v>7.6923076923076934</v>
      </c>
      <c r="L245" s="2">
        <f t="shared" si="385"/>
        <v>4.4444444444444429</v>
      </c>
      <c r="M245" s="2">
        <f t="shared" si="385"/>
        <v>5.3333333333333286</v>
      </c>
      <c r="N245" s="2"/>
      <c r="O245" s="2">
        <f t="shared" si="385"/>
        <v>0</v>
      </c>
      <c r="P245" s="2">
        <f t="shared" si="385"/>
        <v>0</v>
      </c>
      <c r="Q245" s="2">
        <f t="shared" si="385"/>
        <v>13.20754716981132</v>
      </c>
      <c r="R245" s="2">
        <f t="shared" si="385"/>
        <v>6.6666666666666714</v>
      </c>
      <c r="S245" s="2">
        <f t="shared" si="385"/>
        <v>0</v>
      </c>
      <c r="T245" s="2">
        <f t="shared" si="385"/>
        <v>7.0063694267515899</v>
      </c>
      <c r="U245" s="2">
        <f t="shared" si="385"/>
        <v>2.2727272727272663</v>
      </c>
      <c r="V245" s="2">
        <f t="shared" si="385"/>
        <v>0</v>
      </c>
      <c r="W245" s="2">
        <f t="shared" si="385"/>
        <v>0</v>
      </c>
      <c r="X245" s="2">
        <f t="shared" si="385"/>
        <v>0</v>
      </c>
      <c r="Y245" s="2">
        <f t="shared" si="385"/>
        <v>0</v>
      </c>
      <c r="Z245" s="2">
        <f t="shared" si="385"/>
        <v>0.45454545454545325</v>
      </c>
      <c r="AA245" s="2">
        <f t="shared" si="385"/>
        <v>0</v>
      </c>
      <c r="AB245" s="2">
        <f t="shared" si="385"/>
        <v>0</v>
      </c>
      <c r="AC245" s="2">
        <f t="shared" si="385"/>
        <v>0</v>
      </c>
      <c r="AD245" s="2">
        <f t="shared" si="385"/>
        <v>0</v>
      </c>
      <c r="AE245" s="2">
        <f t="shared" si="385"/>
        <v>0</v>
      </c>
      <c r="AF245" s="2">
        <f t="shared" si="385"/>
        <v>1.9452054794520564</v>
      </c>
    </row>
    <row r="246" spans="1:32">
      <c r="A246" s="5"/>
      <c r="B246" s="30" t="s">
        <v>62</v>
      </c>
      <c r="C246" s="30"/>
      <c r="D246" s="30"/>
      <c r="E246" s="6">
        <v>4250</v>
      </c>
      <c r="F246" s="6">
        <v>4000</v>
      </c>
      <c r="G246" s="6"/>
      <c r="H246" s="6">
        <v>5650</v>
      </c>
      <c r="I246" s="6">
        <f t="shared" ref="I246:I253" si="386">AVERAGE(F246:H246)</f>
        <v>4825</v>
      </c>
      <c r="J246" s="6"/>
      <c r="K246" s="6"/>
      <c r="L246" s="6"/>
      <c r="M246" s="6">
        <v>5150</v>
      </c>
      <c r="N246" s="6">
        <v>4300</v>
      </c>
      <c r="O246" s="6">
        <v>4200</v>
      </c>
      <c r="P246" s="7">
        <f t="shared" ref="P246:P253" si="387">AVERAGE(N246:O246)</f>
        <v>4250</v>
      </c>
      <c r="Q246" s="34"/>
      <c r="R246" s="34"/>
      <c r="S246" s="34"/>
      <c r="T246" s="34"/>
      <c r="U246" s="9"/>
      <c r="V246" s="9"/>
      <c r="W246" s="9"/>
      <c r="X246" s="9"/>
      <c r="Y246" s="9"/>
      <c r="Z246" s="35"/>
      <c r="AA246" s="2"/>
      <c r="AB246" s="6"/>
      <c r="AC246" s="6"/>
      <c r="AD246" s="6"/>
      <c r="AE246" s="2"/>
      <c r="AF246" s="14">
        <f t="shared" ref="AF246:AF253" si="388">(E246+I246++M246+P246)/4</f>
        <v>4618.75</v>
      </c>
    </row>
    <row r="247" spans="1:32">
      <c r="A247" s="5"/>
      <c r="B247" s="30" t="s">
        <v>63</v>
      </c>
      <c r="C247" s="30"/>
      <c r="D247" s="30"/>
      <c r="E247" s="6">
        <v>4250</v>
      </c>
      <c r="F247" s="6">
        <v>4000</v>
      </c>
      <c r="G247" s="6"/>
      <c r="H247" s="6">
        <v>5550</v>
      </c>
      <c r="I247" s="6">
        <f t="shared" si="386"/>
        <v>4775</v>
      </c>
      <c r="J247" s="6"/>
      <c r="K247" s="6"/>
      <c r="L247" s="6"/>
      <c r="M247" s="6">
        <v>5050</v>
      </c>
      <c r="N247" s="6">
        <v>4300</v>
      </c>
      <c r="O247" s="6">
        <v>4200</v>
      </c>
      <c r="P247" s="7">
        <f t="shared" si="387"/>
        <v>4250</v>
      </c>
      <c r="Q247" s="34"/>
      <c r="R247" s="34"/>
      <c r="S247" s="34"/>
      <c r="T247" s="34"/>
      <c r="U247" s="9"/>
      <c r="V247" s="9"/>
      <c r="W247" s="9"/>
      <c r="X247" s="9"/>
      <c r="Y247" s="9"/>
      <c r="Z247" s="35"/>
      <c r="AA247" s="2"/>
      <c r="AB247" s="6"/>
      <c r="AC247" s="6"/>
      <c r="AD247" s="6"/>
      <c r="AE247" s="2"/>
      <c r="AF247" s="14">
        <f t="shared" si="388"/>
        <v>4581.25</v>
      </c>
    </row>
    <row r="248" spans="1:32">
      <c r="A248" s="5"/>
      <c r="B248" s="30" t="s">
        <v>64</v>
      </c>
      <c r="C248" s="30"/>
      <c r="D248" s="30"/>
      <c r="E248" s="6">
        <v>4250</v>
      </c>
      <c r="F248" s="6">
        <v>4000</v>
      </c>
      <c r="G248" s="6"/>
      <c r="H248" s="6">
        <v>5650</v>
      </c>
      <c r="I248" s="6">
        <f t="shared" si="386"/>
        <v>4825</v>
      </c>
      <c r="J248" s="6"/>
      <c r="K248" s="6"/>
      <c r="L248" s="6"/>
      <c r="M248" s="6">
        <v>5050</v>
      </c>
      <c r="N248" s="6">
        <v>4300</v>
      </c>
      <c r="O248" s="6">
        <v>4200</v>
      </c>
      <c r="P248" s="7">
        <f t="shared" si="387"/>
        <v>4250</v>
      </c>
      <c r="Q248" s="34"/>
      <c r="R248" s="34"/>
      <c r="S248" s="34"/>
      <c r="T248" s="34"/>
      <c r="U248" s="9"/>
      <c r="V248" s="9"/>
      <c r="W248" s="9"/>
      <c r="X248" s="9"/>
      <c r="Y248" s="9"/>
      <c r="Z248" s="35"/>
      <c r="AA248" s="2"/>
      <c r="AB248" s="6"/>
      <c r="AC248" s="6"/>
      <c r="AD248" s="6"/>
      <c r="AE248" s="2"/>
      <c r="AF248" s="14">
        <f t="shared" si="388"/>
        <v>4593.75</v>
      </c>
    </row>
    <row r="249" spans="1:32">
      <c r="A249" s="5"/>
      <c r="B249" s="30" t="s">
        <v>65</v>
      </c>
      <c r="C249" s="30"/>
      <c r="D249" s="30"/>
      <c r="E249" s="6">
        <v>4200</v>
      </c>
      <c r="F249" s="6">
        <v>4000</v>
      </c>
      <c r="G249" s="6"/>
      <c r="H249" s="6">
        <v>5650</v>
      </c>
      <c r="I249" s="6">
        <f t="shared" si="386"/>
        <v>4825</v>
      </c>
      <c r="J249" s="6"/>
      <c r="K249" s="6"/>
      <c r="L249" s="6"/>
      <c r="M249" s="6">
        <v>5000</v>
      </c>
      <c r="N249" s="6">
        <v>4300</v>
      </c>
      <c r="O249" s="6">
        <v>4200</v>
      </c>
      <c r="P249" s="7">
        <f t="shared" si="387"/>
        <v>4250</v>
      </c>
      <c r="Q249" s="34"/>
      <c r="R249" s="34"/>
      <c r="S249" s="34"/>
      <c r="T249" s="34"/>
      <c r="U249" s="9"/>
      <c r="V249" s="9"/>
      <c r="W249" s="9"/>
      <c r="X249" s="9"/>
      <c r="Y249" s="9"/>
      <c r="Z249" s="35"/>
      <c r="AA249" s="2"/>
      <c r="AB249" s="6"/>
      <c r="AC249" s="6"/>
      <c r="AD249" s="6"/>
      <c r="AE249" s="2"/>
      <c r="AF249" s="14">
        <f t="shared" si="388"/>
        <v>4568.75</v>
      </c>
    </row>
    <row r="250" spans="1:32">
      <c r="A250" s="5"/>
      <c r="B250" s="30" t="s">
        <v>66</v>
      </c>
      <c r="C250" s="30"/>
      <c r="D250" s="30"/>
      <c r="E250" s="6">
        <v>4200</v>
      </c>
      <c r="F250" s="6">
        <v>4000</v>
      </c>
      <c r="G250" s="6"/>
      <c r="H250" s="6">
        <v>5650</v>
      </c>
      <c r="I250" s="6">
        <f t="shared" si="386"/>
        <v>4825</v>
      </c>
      <c r="J250" s="6"/>
      <c r="K250" s="6"/>
      <c r="L250" s="6"/>
      <c r="M250" s="6">
        <v>5000</v>
      </c>
      <c r="N250" s="6">
        <v>4300</v>
      </c>
      <c r="O250" s="6">
        <v>4200</v>
      </c>
      <c r="P250" s="7">
        <f t="shared" si="387"/>
        <v>4250</v>
      </c>
      <c r="Q250" s="34"/>
      <c r="R250" s="34"/>
      <c r="S250" s="34"/>
      <c r="T250" s="34"/>
      <c r="U250" s="9"/>
      <c r="V250" s="9"/>
      <c r="W250" s="9"/>
      <c r="X250" s="9"/>
      <c r="Y250" s="9"/>
      <c r="Z250" s="35"/>
      <c r="AA250" s="2"/>
      <c r="AB250" s="6"/>
      <c r="AC250" s="6"/>
      <c r="AD250" s="6"/>
      <c r="AE250" s="2"/>
      <c r="AF250" s="14">
        <f t="shared" si="388"/>
        <v>4568.75</v>
      </c>
    </row>
    <row r="251" spans="1:32">
      <c r="A251" s="5"/>
      <c r="B251" s="30" t="s">
        <v>67</v>
      </c>
      <c r="C251" s="30"/>
      <c r="D251" s="30"/>
      <c r="E251" s="6">
        <v>4200</v>
      </c>
      <c r="F251" s="6">
        <v>4000</v>
      </c>
      <c r="G251" s="6"/>
      <c r="H251" s="6">
        <v>5650</v>
      </c>
      <c r="I251" s="6">
        <f t="shared" si="386"/>
        <v>4825</v>
      </c>
      <c r="J251" s="6"/>
      <c r="K251" s="6"/>
      <c r="L251" s="6"/>
      <c r="M251" s="6">
        <v>4950</v>
      </c>
      <c r="N251" s="6">
        <v>4300</v>
      </c>
      <c r="O251" s="6">
        <v>4200</v>
      </c>
      <c r="P251" s="7">
        <f t="shared" si="387"/>
        <v>4250</v>
      </c>
      <c r="Q251" s="34"/>
      <c r="R251" s="34"/>
      <c r="S251" s="34"/>
      <c r="T251" s="34"/>
      <c r="U251" s="9"/>
      <c r="V251" s="9"/>
      <c r="W251" s="9"/>
      <c r="X251" s="9"/>
      <c r="Y251" s="9"/>
      <c r="Z251" s="35"/>
      <c r="AA251" s="2"/>
      <c r="AB251" s="6"/>
      <c r="AC251" s="6"/>
      <c r="AD251" s="6"/>
      <c r="AE251" s="2"/>
      <c r="AF251" s="14">
        <f t="shared" si="388"/>
        <v>4556.25</v>
      </c>
    </row>
    <row r="252" spans="1:32">
      <c r="A252" s="5"/>
      <c r="B252" s="30" t="s">
        <v>69</v>
      </c>
      <c r="C252" s="30"/>
      <c r="D252" s="30"/>
      <c r="E252" s="6">
        <v>4200</v>
      </c>
      <c r="F252" s="6">
        <v>4000</v>
      </c>
      <c r="G252" s="6"/>
      <c r="H252" s="6">
        <v>5650</v>
      </c>
      <c r="I252" s="6">
        <f t="shared" si="386"/>
        <v>4825</v>
      </c>
      <c r="J252" s="6"/>
      <c r="K252" s="6"/>
      <c r="L252" s="6"/>
      <c r="M252" s="6">
        <v>4950</v>
      </c>
      <c r="N252" s="6">
        <v>4300</v>
      </c>
      <c r="O252" s="6">
        <v>4200</v>
      </c>
      <c r="P252" s="7">
        <f t="shared" si="387"/>
        <v>4250</v>
      </c>
      <c r="Q252" s="34"/>
      <c r="R252" s="34"/>
      <c r="S252" s="34"/>
      <c r="T252" s="34"/>
      <c r="U252" s="9"/>
      <c r="V252" s="9"/>
      <c r="W252" s="9"/>
      <c r="X252" s="9"/>
      <c r="Y252" s="9"/>
      <c r="Z252" s="35"/>
      <c r="AA252" s="2"/>
      <c r="AB252" s="6"/>
      <c r="AC252" s="6"/>
      <c r="AD252" s="6"/>
      <c r="AE252" s="2"/>
      <c r="AF252" s="14">
        <f t="shared" si="388"/>
        <v>4556.25</v>
      </c>
    </row>
    <row r="253" spans="1:32">
      <c r="A253" s="5"/>
      <c r="B253" s="30" t="s">
        <v>70</v>
      </c>
      <c r="C253" s="30"/>
      <c r="D253" s="30"/>
      <c r="E253" s="6">
        <v>4200</v>
      </c>
      <c r="F253" s="6">
        <v>4000</v>
      </c>
      <c r="G253" s="6"/>
      <c r="H253" s="6">
        <v>5650</v>
      </c>
      <c r="I253" s="6">
        <f t="shared" si="386"/>
        <v>4825</v>
      </c>
      <c r="J253" s="6"/>
      <c r="K253" s="6"/>
      <c r="L253" s="6"/>
      <c r="M253" s="6">
        <v>4900</v>
      </c>
      <c r="N253" s="6">
        <v>4300</v>
      </c>
      <c r="O253" s="6">
        <v>4200</v>
      </c>
      <c r="P253" s="7">
        <f t="shared" si="387"/>
        <v>4250</v>
      </c>
      <c r="Q253" s="34"/>
      <c r="R253" s="34"/>
      <c r="S253" s="34"/>
      <c r="T253" s="34"/>
      <c r="U253" s="9"/>
      <c r="V253" s="9"/>
      <c r="W253" s="9"/>
      <c r="X253" s="9"/>
      <c r="Y253" s="9"/>
      <c r="Z253" s="35"/>
      <c r="AA253" s="2"/>
      <c r="AB253" s="6"/>
      <c r="AC253" s="6"/>
      <c r="AD253" s="6"/>
      <c r="AE253" s="2"/>
      <c r="AF253" s="14">
        <f t="shared" si="388"/>
        <v>4543.75</v>
      </c>
    </row>
    <row r="254" spans="1:32">
      <c r="A254" s="5"/>
      <c r="B254" s="30" t="s">
        <v>71</v>
      </c>
      <c r="C254" s="30"/>
      <c r="D254" s="30"/>
      <c r="E254" s="6">
        <v>4200</v>
      </c>
      <c r="F254" s="6">
        <v>4000</v>
      </c>
      <c r="G254" s="6"/>
      <c r="H254" s="6">
        <v>5650</v>
      </c>
      <c r="I254" s="6">
        <f t="shared" ref="I254" si="389">AVERAGE(F254:H254)</f>
        <v>4825</v>
      </c>
      <c r="J254" s="6"/>
      <c r="K254" s="6"/>
      <c r="L254" s="6"/>
      <c r="M254" s="6">
        <v>4900</v>
      </c>
      <c r="N254" s="6">
        <v>4300</v>
      </c>
      <c r="O254" s="6">
        <v>4200</v>
      </c>
      <c r="P254" s="7">
        <f t="shared" ref="P254" si="390">AVERAGE(N254:O254)</f>
        <v>4250</v>
      </c>
      <c r="Q254" s="34"/>
      <c r="R254" s="34"/>
      <c r="S254" s="34"/>
      <c r="T254" s="34"/>
      <c r="U254" s="9"/>
      <c r="V254" s="9"/>
      <c r="W254" s="9"/>
      <c r="X254" s="9"/>
      <c r="Y254" s="9"/>
      <c r="Z254" s="35"/>
      <c r="AA254" s="2"/>
      <c r="AB254" s="6"/>
      <c r="AC254" s="6"/>
      <c r="AD254" s="6"/>
      <c r="AE254" s="2"/>
      <c r="AF254" s="14">
        <f t="shared" ref="AF254" si="391">(E254+I254++M254+P254)/4</f>
        <v>4543.75</v>
      </c>
    </row>
    <row r="255" spans="1:32" ht="56.25">
      <c r="A255" s="16" t="s">
        <v>58</v>
      </c>
      <c r="B255" s="13" t="s">
        <v>31</v>
      </c>
      <c r="C255" s="2"/>
      <c r="D255" s="2"/>
      <c r="E255" s="2">
        <f>E250*100/E254-100</f>
        <v>0</v>
      </c>
      <c r="F255" s="2">
        <f t="shared" ref="F255:AF255" si="392">F250*100/F254-100</f>
        <v>0</v>
      </c>
      <c r="G255" s="2"/>
      <c r="H255" s="2">
        <f t="shared" si="392"/>
        <v>0</v>
      </c>
      <c r="I255" s="2">
        <f t="shared" si="392"/>
        <v>0</v>
      </c>
      <c r="J255" s="2"/>
      <c r="K255" s="2"/>
      <c r="L255" s="2"/>
      <c r="M255" s="2">
        <f t="shared" si="392"/>
        <v>2.0408163265306172</v>
      </c>
      <c r="N255" s="2">
        <f t="shared" si="392"/>
        <v>0</v>
      </c>
      <c r="O255" s="2">
        <f t="shared" si="392"/>
        <v>0</v>
      </c>
      <c r="P255" s="2">
        <f t="shared" si="392"/>
        <v>0</v>
      </c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>
        <f t="shared" si="392"/>
        <v>0.55020632737276287</v>
      </c>
    </row>
    <row r="256" spans="1:32">
      <c r="A256" s="27"/>
      <c r="B256" s="28"/>
      <c r="C256" s="28"/>
      <c r="D256" s="2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</row>
    <row r="257" spans="1:32">
      <c r="A257" s="27"/>
      <c r="B257" s="28"/>
      <c r="C257" s="28"/>
      <c r="D257" s="2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</row>
    <row r="260" spans="1:32">
      <c r="B260" s="38" t="s">
        <v>55</v>
      </c>
    </row>
  </sheetData>
  <mergeCells count="21">
    <mergeCell ref="P3:P4"/>
    <mergeCell ref="Q3:S3"/>
    <mergeCell ref="T3:T4"/>
    <mergeCell ref="U3:Y3"/>
    <mergeCell ref="Z3:Z4"/>
    <mergeCell ref="A1:AF1"/>
    <mergeCell ref="A2:AF2"/>
    <mergeCell ref="A3:A4"/>
    <mergeCell ref="B3:B4"/>
    <mergeCell ref="E3:E4"/>
    <mergeCell ref="F3:H3"/>
    <mergeCell ref="I3:I4"/>
    <mergeCell ref="J3:K3"/>
    <mergeCell ref="L3:L4"/>
    <mergeCell ref="M3:M4"/>
    <mergeCell ref="AA3:AA4"/>
    <mergeCell ref="AB3:AD3"/>
    <mergeCell ref="C3:D3"/>
    <mergeCell ref="AE3:AE4"/>
    <mergeCell ref="AF3:AF4"/>
    <mergeCell ref="N3:O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Клара АКС. Акматбекова</dc:creator>
  <cp:lastModifiedBy>Admin</cp:lastModifiedBy>
  <cp:revision/>
  <cp:lastPrinted>2020-03-19T11:21:34Z</cp:lastPrinted>
  <dcterms:created xsi:type="dcterms:W3CDTF">2016-04-18T13:05:18Z</dcterms:created>
  <dcterms:modified xsi:type="dcterms:W3CDTF">2021-02-28T13:45:09Z</dcterms:modified>
</cp:coreProperties>
</file>