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8" windowWidth="15480" windowHeight="78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30" i="1" l="1"/>
  <c r="F230" i="1"/>
  <c r="G230" i="1"/>
  <c r="K230" i="1"/>
  <c r="L230" i="1"/>
  <c r="M230" i="1"/>
  <c r="N230" i="1"/>
  <c r="C230" i="1"/>
  <c r="D221" i="1"/>
  <c r="E221" i="1"/>
  <c r="F221" i="1"/>
  <c r="H221" i="1"/>
  <c r="I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Y221" i="1"/>
  <c r="Z221" i="1"/>
  <c r="AA221" i="1"/>
  <c r="AB221" i="1"/>
  <c r="AC221" i="1"/>
  <c r="C221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Y212" i="1"/>
  <c r="Z212" i="1"/>
  <c r="AA212" i="1"/>
  <c r="AB212" i="1"/>
  <c r="C212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Y203" i="1"/>
  <c r="Z203" i="1"/>
  <c r="AA203" i="1"/>
  <c r="AB203" i="1"/>
  <c r="C203" i="1"/>
  <c r="E194" i="1"/>
  <c r="G194" i="1"/>
  <c r="H194" i="1"/>
  <c r="J194" i="1"/>
  <c r="K194" i="1"/>
  <c r="O194" i="1"/>
  <c r="P194" i="1"/>
  <c r="Q194" i="1"/>
  <c r="R194" i="1"/>
  <c r="S194" i="1"/>
  <c r="T194" i="1"/>
  <c r="U194" i="1"/>
  <c r="V194" i="1"/>
  <c r="W194" i="1"/>
  <c r="Y194" i="1"/>
  <c r="Z194" i="1"/>
  <c r="AA194" i="1"/>
  <c r="AB194" i="1"/>
  <c r="D185" i="1"/>
  <c r="E185" i="1"/>
  <c r="F185" i="1"/>
  <c r="G185" i="1"/>
  <c r="H185" i="1"/>
  <c r="I185" i="1"/>
  <c r="J185" i="1"/>
  <c r="K185" i="1"/>
  <c r="L185" i="1"/>
  <c r="M185" i="1"/>
  <c r="O185" i="1"/>
  <c r="P185" i="1"/>
  <c r="Q185" i="1"/>
  <c r="R185" i="1"/>
  <c r="S185" i="1"/>
  <c r="U185" i="1"/>
  <c r="V185" i="1"/>
  <c r="W185" i="1"/>
  <c r="X185" i="1"/>
  <c r="Y185" i="1"/>
  <c r="Z185" i="1"/>
  <c r="AA185" i="1"/>
  <c r="AB185" i="1"/>
  <c r="AC185" i="1"/>
  <c r="C185" i="1"/>
  <c r="D176" i="1"/>
  <c r="E176" i="1"/>
  <c r="F176" i="1"/>
  <c r="H176" i="1"/>
  <c r="I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Y176" i="1"/>
  <c r="Z176" i="1"/>
  <c r="AA176" i="1"/>
  <c r="AB176" i="1"/>
  <c r="C176" i="1"/>
  <c r="D167" i="1"/>
  <c r="E167" i="1"/>
  <c r="F167" i="1"/>
  <c r="G167" i="1"/>
  <c r="H167" i="1"/>
  <c r="I167" i="1"/>
  <c r="K167" i="1"/>
  <c r="L167" i="1"/>
  <c r="M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C167" i="1"/>
  <c r="D158" i="1"/>
  <c r="E158" i="1"/>
  <c r="F158" i="1"/>
  <c r="G158" i="1"/>
  <c r="H158" i="1"/>
  <c r="I158" i="1"/>
  <c r="J158" i="1"/>
  <c r="K158" i="1"/>
  <c r="L158" i="1"/>
  <c r="M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C158" i="1"/>
  <c r="D149" i="1"/>
  <c r="E149" i="1"/>
  <c r="F149" i="1"/>
  <c r="G149" i="1"/>
  <c r="H149" i="1"/>
  <c r="I149" i="1"/>
  <c r="J149" i="1"/>
  <c r="K149" i="1"/>
  <c r="L149" i="1"/>
  <c r="M149" i="1"/>
  <c r="O149" i="1"/>
  <c r="P149" i="1"/>
  <c r="Q149" i="1"/>
  <c r="R149" i="1"/>
  <c r="S149" i="1"/>
  <c r="T149" i="1"/>
  <c r="U149" i="1"/>
  <c r="V149" i="1"/>
  <c r="W149" i="1"/>
  <c r="Y149" i="1"/>
  <c r="Z149" i="1"/>
  <c r="AA149" i="1"/>
  <c r="AB149" i="1"/>
  <c r="AC149" i="1"/>
  <c r="C149" i="1"/>
  <c r="D140" i="1"/>
  <c r="E140" i="1"/>
  <c r="F140" i="1"/>
  <c r="G140" i="1"/>
  <c r="H140" i="1"/>
  <c r="I140" i="1"/>
  <c r="J140" i="1"/>
  <c r="K140" i="1"/>
  <c r="L140" i="1"/>
  <c r="M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C140" i="1"/>
  <c r="D131" i="1"/>
  <c r="E131" i="1"/>
  <c r="F131" i="1"/>
  <c r="K131" i="1"/>
  <c r="L131" i="1"/>
  <c r="M131" i="1"/>
  <c r="N131" i="1"/>
  <c r="C131" i="1"/>
  <c r="D122" i="1"/>
  <c r="E122" i="1"/>
  <c r="F122" i="1"/>
  <c r="H122" i="1"/>
  <c r="I122" i="1"/>
  <c r="K122" i="1"/>
  <c r="L122" i="1"/>
  <c r="M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C122" i="1"/>
  <c r="D113" i="1"/>
  <c r="E113" i="1"/>
  <c r="F113" i="1"/>
  <c r="H113" i="1"/>
  <c r="I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C11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Y104" i="1"/>
  <c r="Z104" i="1"/>
  <c r="AA104" i="1"/>
  <c r="AB104" i="1"/>
  <c r="C104" i="1"/>
  <c r="D95" i="1"/>
  <c r="E95" i="1"/>
  <c r="F95" i="1"/>
  <c r="G95" i="1"/>
  <c r="H95" i="1"/>
  <c r="I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C95" i="1"/>
  <c r="D86" i="1"/>
  <c r="E86" i="1"/>
  <c r="F86" i="1"/>
  <c r="G86" i="1"/>
  <c r="H86" i="1"/>
  <c r="I86" i="1"/>
  <c r="K86" i="1"/>
  <c r="L86" i="1"/>
  <c r="M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C86" i="1"/>
  <c r="D77" i="1"/>
  <c r="E77" i="1"/>
  <c r="F77" i="1"/>
  <c r="G77" i="1"/>
  <c r="H77" i="1"/>
  <c r="I77" i="1"/>
  <c r="J77" i="1"/>
  <c r="K77" i="1"/>
  <c r="L77" i="1"/>
  <c r="M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C77" i="1"/>
  <c r="D68" i="1"/>
  <c r="E68" i="1"/>
  <c r="F68" i="1"/>
  <c r="G68" i="1"/>
  <c r="H68" i="1"/>
  <c r="I68" i="1"/>
  <c r="J68" i="1"/>
  <c r="K68" i="1"/>
  <c r="L68" i="1"/>
  <c r="M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C68" i="1"/>
  <c r="D59" i="1"/>
  <c r="E59" i="1"/>
  <c r="F59" i="1"/>
  <c r="G59" i="1"/>
  <c r="H59" i="1"/>
  <c r="I59" i="1"/>
  <c r="J59" i="1"/>
  <c r="K59" i="1"/>
  <c r="L59" i="1"/>
  <c r="M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C59" i="1"/>
  <c r="D49" i="1"/>
  <c r="E49" i="1"/>
  <c r="F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Y49" i="1"/>
  <c r="Z49" i="1"/>
  <c r="AA49" i="1"/>
  <c r="AB49" i="1"/>
  <c r="C4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C40" i="1"/>
  <c r="D31" i="1"/>
  <c r="E31" i="1"/>
  <c r="F31" i="1"/>
  <c r="H31" i="1"/>
  <c r="I31" i="1"/>
  <c r="J31" i="1"/>
  <c r="K31" i="1"/>
  <c r="L31" i="1"/>
  <c r="M31" i="1"/>
  <c r="O31" i="1"/>
  <c r="P31" i="1"/>
  <c r="Q31" i="1"/>
  <c r="R31" i="1"/>
  <c r="S31" i="1"/>
  <c r="T31" i="1"/>
  <c r="U31" i="1"/>
  <c r="V31" i="1"/>
  <c r="W31" i="1"/>
  <c r="Y31" i="1"/>
  <c r="Z31" i="1"/>
  <c r="AA31" i="1"/>
  <c r="AB31" i="1"/>
  <c r="C31" i="1"/>
  <c r="D22" i="1"/>
  <c r="E22" i="1"/>
  <c r="F22" i="1"/>
  <c r="G22" i="1"/>
  <c r="H22" i="1"/>
  <c r="I22" i="1"/>
  <c r="J22" i="1"/>
  <c r="K22" i="1"/>
  <c r="L22" i="1"/>
  <c r="M22" i="1"/>
  <c r="O22" i="1"/>
  <c r="P22" i="1"/>
  <c r="Q22" i="1"/>
  <c r="R22" i="1"/>
  <c r="S22" i="1"/>
  <c r="T22" i="1"/>
  <c r="U22" i="1"/>
  <c r="V22" i="1"/>
  <c r="W22" i="1"/>
  <c r="Y22" i="1"/>
  <c r="Z22" i="1"/>
  <c r="AA22" i="1"/>
  <c r="AB22" i="1"/>
  <c r="C22" i="1"/>
  <c r="D13" i="1"/>
  <c r="E13" i="1"/>
  <c r="F13" i="1"/>
  <c r="H13" i="1"/>
  <c r="I13" i="1"/>
  <c r="J13" i="1"/>
  <c r="K13" i="1"/>
  <c r="L13" i="1"/>
  <c r="M13" i="1"/>
  <c r="N13" i="1"/>
  <c r="O13" i="1"/>
  <c r="P13" i="1"/>
  <c r="Q13" i="1"/>
  <c r="S13" i="1"/>
  <c r="U13" i="1"/>
  <c r="V13" i="1"/>
  <c r="X13" i="1"/>
  <c r="Y13" i="1"/>
  <c r="Z13" i="1"/>
  <c r="AA13" i="1"/>
  <c r="AB13" i="1"/>
  <c r="C13" i="1"/>
  <c r="N228" i="1"/>
  <c r="G228" i="1"/>
  <c r="AD228" i="1" s="1"/>
  <c r="N227" i="1"/>
  <c r="G227" i="1"/>
  <c r="AD227" i="1" s="1"/>
  <c r="N226" i="1"/>
  <c r="G226" i="1"/>
  <c r="AD226" i="1" s="1"/>
  <c r="N225" i="1"/>
  <c r="G225" i="1"/>
  <c r="AD225" i="1" s="1"/>
  <c r="N224" i="1"/>
  <c r="G224" i="1"/>
  <c r="AD224" i="1" s="1"/>
  <c r="N223" i="1"/>
  <c r="G223" i="1"/>
  <c r="AD223" i="1" s="1"/>
  <c r="N222" i="1"/>
  <c r="G222" i="1"/>
  <c r="AD222" i="1" s="1"/>
  <c r="AC219" i="1"/>
  <c r="X219" i="1"/>
  <c r="R219" i="1"/>
  <c r="N219" i="1"/>
  <c r="J219" i="1"/>
  <c r="G219" i="1"/>
  <c r="AD219" i="1" s="1"/>
  <c r="AC218" i="1"/>
  <c r="X218" i="1"/>
  <c r="R218" i="1"/>
  <c r="N218" i="1"/>
  <c r="G218" i="1"/>
  <c r="J218" i="1" s="1"/>
  <c r="AC217" i="1"/>
  <c r="X217" i="1"/>
  <c r="R217" i="1"/>
  <c r="N217" i="1"/>
  <c r="J217" i="1"/>
  <c r="G217" i="1"/>
  <c r="AD217" i="1" s="1"/>
  <c r="AC216" i="1"/>
  <c r="X216" i="1"/>
  <c r="R216" i="1"/>
  <c r="N216" i="1"/>
  <c r="G216" i="1"/>
  <c r="J216" i="1" s="1"/>
  <c r="AC215" i="1"/>
  <c r="X215" i="1"/>
  <c r="R215" i="1"/>
  <c r="N215" i="1"/>
  <c r="J215" i="1"/>
  <c r="G215" i="1"/>
  <c r="AD215" i="1" s="1"/>
  <c r="AC214" i="1"/>
  <c r="X214" i="1"/>
  <c r="R214" i="1"/>
  <c r="N214" i="1"/>
  <c r="G214" i="1"/>
  <c r="J214" i="1" s="1"/>
  <c r="AC213" i="1"/>
  <c r="X213" i="1"/>
  <c r="R213" i="1"/>
  <c r="N213" i="1"/>
  <c r="J213" i="1"/>
  <c r="G213" i="1"/>
  <c r="AD213" i="1" s="1"/>
  <c r="AC210" i="1"/>
  <c r="X210" i="1"/>
  <c r="R210" i="1"/>
  <c r="N210" i="1"/>
  <c r="J210" i="1"/>
  <c r="G210" i="1"/>
  <c r="AD210" i="1" s="1"/>
  <c r="AC209" i="1"/>
  <c r="X209" i="1"/>
  <c r="R209" i="1"/>
  <c r="N209" i="1"/>
  <c r="J209" i="1"/>
  <c r="G209" i="1"/>
  <c r="AD209" i="1" s="1"/>
  <c r="AC208" i="1"/>
  <c r="X208" i="1"/>
  <c r="R208" i="1"/>
  <c r="N208" i="1"/>
  <c r="J208" i="1"/>
  <c r="G208" i="1"/>
  <c r="AD208" i="1" s="1"/>
  <c r="AC207" i="1"/>
  <c r="X207" i="1"/>
  <c r="R207" i="1"/>
  <c r="N207" i="1"/>
  <c r="J207" i="1"/>
  <c r="G207" i="1"/>
  <c r="AD207" i="1" s="1"/>
  <c r="AC206" i="1"/>
  <c r="X206" i="1"/>
  <c r="R206" i="1"/>
  <c r="N206" i="1"/>
  <c r="J206" i="1"/>
  <c r="G206" i="1"/>
  <c r="AD206" i="1" s="1"/>
  <c r="AC205" i="1"/>
  <c r="X205" i="1"/>
  <c r="R205" i="1"/>
  <c r="N205" i="1"/>
  <c r="J205" i="1"/>
  <c r="G205" i="1"/>
  <c r="AD205" i="1" s="1"/>
  <c r="AC204" i="1"/>
  <c r="X204" i="1"/>
  <c r="R204" i="1"/>
  <c r="N204" i="1"/>
  <c r="J204" i="1"/>
  <c r="G204" i="1"/>
  <c r="AD204" i="1" s="1"/>
  <c r="AC201" i="1"/>
  <c r="X201" i="1"/>
  <c r="R201" i="1"/>
  <c r="N201" i="1"/>
  <c r="J201" i="1"/>
  <c r="G201" i="1"/>
  <c r="AD201" i="1" s="1"/>
  <c r="AC200" i="1"/>
  <c r="X200" i="1"/>
  <c r="R200" i="1"/>
  <c r="N200" i="1"/>
  <c r="J200" i="1"/>
  <c r="G200" i="1"/>
  <c r="AD200" i="1" s="1"/>
  <c r="AC199" i="1"/>
  <c r="X199" i="1"/>
  <c r="R199" i="1"/>
  <c r="N199" i="1"/>
  <c r="J199" i="1"/>
  <c r="G199" i="1"/>
  <c r="AD199" i="1" s="1"/>
  <c r="AC198" i="1"/>
  <c r="X198" i="1"/>
  <c r="R198" i="1"/>
  <c r="N198" i="1"/>
  <c r="J198" i="1"/>
  <c r="G198" i="1"/>
  <c r="AD198" i="1" s="1"/>
  <c r="AC197" i="1"/>
  <c r="X197" i="1"/>
  <c r="R197" i="1"/>
  <c r="N197" i="1"/>
  <c r="J197" i="1"/>
  <c r="G197" i="1"/>
  <c r="AD197" i="1" s="1"/>
  <c r="AC196" i="1"/>
  <c r="X196" i="1"/>
  <c r="R196" i="1"/>
  <c r="N196" i="1"/>
  <c r="J196" i="1"/>
  <c r="G196" i="1"/>
  <c r="AD196" i="1" s="1"/>
  <c r="AC195" i="1"/>
  <c r="X195" i="1"/>
  <c r="R195" i="1"/>
  <c r="N195" i="1"/>
  <c r="J195" i="1"/>
  <c r="G195" i="1"/>
  <c r="AD195" i="1" s="1"/>
  <c r="AC192" i="1"/>
  <c r="X192" i="1"/>
  <c r="R192" i="1"/>
  <c r="J192" i="1"/>
  <c r="AD192" i="1" s="1"/>
  <c r="G192" i="1"/>
  <c r="AC191" i="1"/>
  <c r="X191" i="1"/>
  <c r="R191" i="1"/>
  <c r="J191" i="1"/>
  <c r="AD191" i="1" s="1"/>
  <c r="G191" i="1"/>
  <c r="AC190" i="1"/>
  <c r="X190" i="1"/>
  <c r="R190" i="1"/>
  <c r="J190" i="1"/>
  <c r="AD190" i="1" s="1"/>
  <c r="G190" i="1"/>
  <c r="AC189" i="1"/>
  <c r="X189" i="1"/>
  <c r="R189" i="1"/>
  <c r="J189" i="1"/>
  <c r="AD189" i="1" s="1"/>
  <c r="G189" i="1"/>
  <c r="AC188" i="1"/>
  <c r="X188" i="1"/>
  <c r="R188" i="1"/>
  <c r="J188" i="1"/>
  <c r="AD188" i="1" s="1"/>
  <c r="G188" i="1"/>
  <c r="AC187" i="1"/>
  <c r="X187" i="1"/>
  <c r="R187" i="1"/>
  <c r="J187" i="1"/>
  <c r="AD187" i="1" s="1"/>
  <c r="G187" i="1"/>
  <c r="AC186" i="1"/>
  <c r="X186" i="1"/>
  <c r="R186" i="1"/>
  <c r="J186" i="1"/>
  <c r="AD186" i="1" s="1"/>
  <c r="G186" i="1"/>
  <c r="AC183" i="1"/>
  <c r="X183" i="1"/>
  <c r="R183" i="1"/>
  <c r="N183" i="1"/>
  <c r="J183" i="1"/>
  <c r="G183" i="1"/>
  <c r="AD183" i="1" s="1"/>
  <c r="AC182" i="1"/>
  <c r="X182" i="1"/>
  <c r="R182" i="1"/>
  <c r="N182" i="1"/>
  <c r="J182" i="1"/>
  <c r="G182" i="1"/>
  <c r="AD182" i="1" s="1"/>
  <c r="AC181" i="1"/>
  <c r="X181" i="1"/>
  <c r="R181" i="1"/>
  <c r="N181" i="1"/>
  <c r="J181" i="1"/>
  <c r="G181" i="1"/>
  <c r="AD181" i="1" s="1"/>
  <c r="AC180" i="1"/>
  <c r="X180" i="1"/>
  <c r="R180" i="1"/>
  <c r="N180" i="1"/>
  <c r="J180" i="1"/>
  <c r="G180" i="1"/>
  <c r="AD180" i="1" s="1"/>
  <c r="AC179" i="1"/>
  <c r="X179" i="1"/>
  <c r="R179" i="1"/>
  <c r="N179" i="1"/>
  <c r="J179" i="1"/>
  <c r="G179" i="1"/>
  <c r="AD179" i="1" s="1"/>
  <c r="AC178" i="1"/>
  <c r="X178" i="1"/>
  <c r="R178" i="1"/>
  <c r="N178" i="1"/>
  <c r="J178" i="1"/>
  <c r="G178" i="1"/>
  <c r="AD178" i="1" s="1"/>
  <c r="AC177" i="1"/>
  <c r="X177" i="1"/>
  <c r="R177" i="1"/>
  <c r="N177" i="1"/>
  <c r="J177" i="1"/>
  <c r="G177" i="1"/>
  <c r="AD177" i="1" s="1"/>
  <c r="AC174" i="1"/>
  <c r="X174" i="1"/>
  <c r="R174" i="1"/>
  <c r="N174" i="1"/>
  <c r="J174" i="1"/>
  <c r="G174" i="1"/>
  <c r="AD174" i="1" s="1"/>
  <c r="AC173" i="1"/>
  <c r="X173" i="1"/>
  <c r="R173" i="1"/>
  <c r="N173" i="1"/>
  <c r="J173" i="1"/>
  <c r="G173" i="1"/>
  <c r="AD173" i="1" s="1"/>
  <c r="AC172" i="1"/>
  <c r="X172" i="1"/>
  <c r="R172" i="1"/>
  <c r="N172" i="1"/>
  <c r="J172" i="1"/>
  <c r="G172" i="1"/>
  <c r="AD172" i="1" s="1"/>
  <c r="AC171" i="1"/>
  <c r="X171" i="1"/>
  <c r="R171" i="1"/>
  <c r="N171" i="1"/>
  <c r="J171" i="1"/>
  <c r="G171" i="1"/>
  <c r="AD171" i="1" s="1"/>
  <c r="AC170" i="1"/>
  <c r="X170" i="1"/>
  <c r="R170" i="1"/>
  <c r="N170" i="1"/>
  <c r="J170" i="1"/>
  <c r="G170" i="1"/>
  <c r="AD170" i="1" s="1"/>
  <c r="AC169" i="1"/>
  <c r="X169" i="1"/>
  <c r="R169" i="1"/>
  <c r="N169" i="1"/>
  <c r="J169" i="1"/>
  <c r="G169" i="1"/>
  <c r="AD169" i="1" s="1"/>
  <c r="AC168" i="1"/>
  <c r="X168" i="1"/>
  <c r="R168" i="1"/>
  <c r="N168" i="1"/>
  <c r="J168" i="1"/>
  <c r="G168" i="1"/>
  <c r="AD168" i="1" s="1"/>
  <c r="AC165" i="1"/>
  <c r="X165" i="1"/>
  <c r="R165" i="1"/>
  <c r="N165" i="1"/>
  <c r="J165" i="1"/>
  <c r="G165" i="1"/>
  <c r="AD165" i="1" s="1"/>
  <c r="AC164" i="1"/>
  <c r="X164" i="1"/>
  <c r="R164" i="1"/>
  <c r="N164" i="1"/>
  <c r="J164" i="1"/>
  <c r="G164" i="1"/>
  <c r="AD164" i="1" s="1"/>
  <c r="AC163" i="1"/>
  <c r="X163" i="1"/>
  <c r="R163" i="1"/>
  <c r="N163" i="1"/>
  <c r="J163" i="1"/>
  <c r="G163" i="1"/>
  <c r="AD163" i="1" s="1"/>
  <c r="AC162" i="1"/>
  <c r="X162" i="1"/>
  <c r="R162" i="1"/>
  <c r="N162" i="1"/>
  <c r="J162" i="1"/>
  <c r="G162" i="1"/>
  <c r="AD162" i="1" s="1"/>
  <c r="AC161" i="1"/>
  <c r="X161" i="1"/>
  <c r="R161" i="1"/>
  <c r="N161" i="1"/>
  <c r="J161" i="1"/>
  <c r="G161" i="1"/>
  <c r="AD161" i="1" s="1"/>
  <c r="AC160" i="1"/>
  <c r="X160" i="1"/>
  <c r="R160" i="1"/>
  <c r="N160" i="1"/>
  <c r="J160" i="1"/>
  <c r="G160" i="1"/>
  <c r="AD160" i="1" s="1"/>
  <c r="AC159" i="1"/>
  <c r="X159" i="1"/>
  <c r="R159" i="1"/>
  <c r="N159" i="1"/>
  <c r="J159" i="1"/>
  <c r="G159" i="1"/>
  <c r="AD159" i="1" s="1"/>
  <c r="AC156" i="1"/>
  <c r="X156" i="1"/>
  <c r="R156" i="1"/>
  <c r="N156" i="1"/>
  <c r="J156" i="1"/>
  <c r="G156" i="1"/>
  <c r="AD156" i="1" s="1"/>
  <c r="AC155" i="1"/>
  <c r="X155" i="1"/>
  <c r="R155" i="1"/>
  <c r="N155" i="1"/>
  <c r="J155" i="1"/>
  <c r="G155" i="1"/>
  <c r="AD155" i="1" s="1"/>
  <c r="AC154" i="1"/>
  <c r="X154" i="1"/>
  <c r="R154" i="1"/>
  <c r="N154" i="1"/>
  <c r="J154" i="1"/>
  <c r="G154" i="1"/>
  <c r="AD154" i="1" s="1"/>
  <c r="AC153" i="1"/>
  <c r="X153" i="1"/>
  <c r="R153" i="1"/>
  <c r="N153" i="1"/>
  <c r="J153" i="1"/>
  <c r="G153" i="1"/>
  <c r="AD153" i="1" s="1"/>
  <c r="AC152" i="1"/>
  <c r="X152" i="1"/>
  <c r="R152" i="1"/>
  <c r="N152" i="1"/>
  <c r="J152" i="1"/>
  <c r="G152" i="1"/>
  <c r="AD152" i="1" s="1"/>
  <c r="AC151" i="1"/>
  <c r="X151" i="1"/>
  <c r="R151" i="1"/>
  <c r="N151" i="1"/>
  <c r="J151" i="1"/>
  <c r="G151" i="1"/>
  <c r="AD151" i="1" s="1"/>
  <c r="AC150" i="1"/>
  <c r="X150" i="1"/>
  <c r="R150" i="1"/>
  <c r="N150" i="1"/>
  <c r="J150" i="1"/>
  <c r="G150" i="1"/>
  <c r="AD150" i="1" s="1"/>
  <c r="AC147" i="1"/>
  <c r="X147" i="1"/>
  <c r="R147" i="1"/>
  <c r="N147" i="1"/>
  <c r="J147" i="1"/>
  <c r="G147" i="1"/>
  <c r="AD147" i="1" s="1"/>
  <c r="AC146" i="1"/>
  <c r="X146" i="1"/>
  <c r="R146" i="1"/>
  <c r="N146" i="1"/>
  <c r="J146" i="1"/>
  <c r="G146" i="1"/>
  <c r="AD146" i="1" s="1"/>
  <c r="AC145" i="1"/>
  <c r="X145" i="1"/>
  <c r="R145" i="1"/>
  <c r="N145" i="1"/>
  <c r="J145" i="1"/>
  <c r="G145" i="1"/>
  <c r="AD145" i="1" s="1"/>
  <c r="AC144" i="1"/>
  <c r="X144" i="1"/>
  <c r="R144" i="1"/>
  <c r="N144" i="1"/>
  <c r="J144" i="1"/>
  <c r="G144" i="1"/>
  <c r="AD144" i="1" s="1"/>
  <c r="AD143" i="1"/>
  <c r="AC143" i="1"/>
  <c r="X143" i="1"/>
  <c r="R143" i="1"/>
  <c r="N143" i="1"/>
  <c r="J143" i="1"/>
  <c r="G143" i="1"/>
  <c r="AC142" i="1"/>
  <c r="X142" i="1"/>
  <c r="R142" i="1"/>
  <c r="N142" i="1"/>
  <c r="J142" i="1"/>
  <c r="G142" i="1"/>
  <c r="AD142" i="1" s="1"/>
  <c r="AC141" i="1"/>
  <c r="X141" i="1"/>
  <c r="R141" i="1"/>
  <c r="N141" i="1"/>
  <c r="J141" i="1"/>
  <c r="G141" i="1"/>
  <c r="AD141" i="1" s="1"/>
  <c r="AC138" i="1"/>
  <c r="X138" i="1"/>
  <c r="R138" i="1"/>
  <c r="N138" i="1"/>
  <c r="J138" i="1"/>
  <c r="G138" i="1"/>
  <c r="AD138" i="1" s="1"/>
  <c r="AC137" i="1"/>
  <c r="X137" i="1"/>
  <c r="R137" i="1"/>
  <c r="N137" i="1"/>
  <c r="J137" i="1"/>
  <c r="G137" i="1"/>
  <c r="AD137" i="1" s="1"/>
  <c r="AC136" i="1"/>
  <c r="X136" i="1"/>
  <c r="R136" i="1"/>
  <c r="N136" i="1"/>
  <c r="J136" i="1"/>
  <c r="G136" i="1"/>
  <c r="AD136" i="1" s="1"/>
  <c r="AC135" i="1"/>
  <c r="X135" i="1"/>
  <c r="R135" i="1"/>
  <c r="N135" i="1"/>
  <c r="J135" i="1"/>
  <c r="G135" i="1"/>
  <c r="AD135" i="1" s="1"/>
  <c r="AC134" i="1"/>
  <c r="X134" i="1"/>
  <c r="R134" i="1"/>
  <c r="N134" i="1"/>
  <c r="J134" i="1"/>
  <c r="G134" i="1"/>
  <c r="AD134" i="1" s="1"/>
  <c r="AC133" i="1"/>
  <c r="X133" i="1"/>
  <c r="R133" i="1"/>
  <c r="N133" i="1"/>
  <c r="J133" i="1"/>
  <c r="G133" i="1"/>
  <c r="AD133" i="1" s="1"/>
  <c r="AC132" i="1"/>
  <c r="X132" i="1"/>
  <c r="R132" i="1"/>
  <c r="N132" i="1"/>
  <c r="J132" i="1"/>
  <c r="G132" i="1"/>
  <c r="AD132" i="1" s="1"/>
  <c r="N129" i="1"/>
  <c r="G129" i="1"/>
  <c r="AD129" i="1" s="1"/>
  <c r="N128" i="1"/>
  <c r="G128" i="1"/>
  <c r="AD128" i="1" s="1"/>
  <c r="N127" i="1"/>
  <c r="G127" i="1"/>
  <c r="AD127" i="1" s="1"/>
  <c r="N126" i="1"/>
  <c r="G126" i="1"/>
  <c r="AD126" i="1" s="1"/>
  <c r="N125" i="1"/>
  <c r="G125" i="1"/>
  <c r="AD125" i="1" s="1"/>
  <c r="N124" i="1"/>
  <c r="G124" i="1"/>
  <c r="AD124" i="1" s="1"/>
  <c r="N123" i="1"/>
  <c r="G123" i="1"/>
  <c r="AD123" i="1" s="1"/>
  <c r="AC120" i="1"/>
  <c r="X120" i="1"/>
  <c r="R120" i="1"/>
  <c r="N120" i="1"/>
  <c r="J120" i="1"/>
  <c r="G120" i="1"/>
  <c r="AD120" i="1" s="1"/>
  <c r="AC119" i="1"/>
  <c r="X119" i="1"/>
  <c r="R119" i="1"/>
  <c r="N119" i="1"/>
  <c r="J119" i="1"/>
  <c r="G119" i="1"/>
  <c r="AD119" i="1" s="1"/>
  <c r="AC118" i="1"/>
  <c r="X118" i="1"/>
  <c r="R118" i="1"/>
  <c r="N118" i="1"/>
  <c r="J118" i="1"/>
  <c r="G118" i="1"/>
  <c r="AD118" i="1" s="1"/>
  <c r="AC117" i="1"/>
  <c r="X117" i="1"/>
  <c r="R117" i="1"/>
  <c r="N117" i="1"/>
  <c r="J117" i="1"/>
  <c r="G117" i="1"/>
  <c r="AD117" i="1" s="1"/>
  <c r="AC116" i="1"/>
  <c r="X116" i="1"/>
  <c r="R116" i="1"/>
  <c r="N116" i="1"/>
  <c r="J116" i="1"/>
  <c r="G116" i="1"/>
  <c r="AD116" i="1" s="1"/>
  <c r="AC115" i="1"/>
  <c r="X115" i="1"/>
  <c r="R115" i="1"/>
  <c r="N115" i="1"/>
  <c r="J115" i="1"/>
  <c r="G115" i="1"/>
  <c r="AD115" i="1" s="1"/>
  <c r="AC114" i="1"/>
  <c r="X114" i="1"/>
  <c r="R114" i="1"/>
  <c r="N114" i="1"/>
  <c r="J114" i="1"/>
  <c r="G114" i="1"/>
  <c r="AD114" i="1" s="1"/>
  <c r="AC111" i="1"/>
  <c r="X111" i="1"/>
  <c r="R111" i="1"/>
  <c r="N111" i="1"/>
  <c r="J111" i="1"/>
  <c r="G111" i="1"/>
  <c r="AD111" i="1" s="1"/>
  <c r="AC110" i="1"/>
  <c r="X110" i="1"/>
  <c r="R110" i="1"/>
  <c r="N110" i="1"/>
  <c r="J110" i="1"/>
  <c r="G110" i="1"/>
  <c r="AD110" i="1" s="1"/>
  <c r="AC109" i="1"/>
  <c r="X109" i="1"/>
  <c r="R109" i="1"/>
  <c r="N109" i="1"/>
  <c r="J109" i="1"/>
  <c r="G109" i="1"/>
  <c r="AD109" i="1" s="1"/>
  <c r="AC108" i="1"/>
  <c r="X108" i="1"/>
  <c r="R108" i="1"/>
  <c r="N108" i="1"/>
  <c r="J108" i="1"/>
  <c r="G108" i="1"/>
  <c r="AD108" i="1" s="1"/>
  <c r="AC107" i="1"/>
  <c r="X107" i="1"/>
  <c r="R107" i="1"/>
  <c r="N107" i="1"/>
  <c r="J107" i="1"/>
  <c r="G107" i="1"/>
  <c r="AD107" i="1" s="1"/>
  <c r="AC106" i="1"/>
  <c r="X106" i="1"/>
  <c r="R106" i="1"/>
  <c r="N106" i="1"/>
  <c r="J106" i="1"/>
  <c r="G106" i="1"/>
  <c r="AD106" i="1" s="1"/>
  <c r="AC105" i="1"/>
  <c r="X105" i="1"/>
  <c r="R105" i="1"/>
  <c r="N105" i="1"/>
  <c r="J105" i="1"/>
  <c r="G105" i="1"/>
  <c r="AD105" i="1" s="1"/>
  <c r="AC102" i="1"/>
  <c r="X102" i="1"/>
  <c r="R102" i="1"/>
  <c r="N102" i="1"/>
  <c r="J102" i="1"/>
  <c r="G102" i="1"/>
  <c r="AD102" i="1" s="1"/>
  <c r="AC101" i="1"/>
  <c r="X101" i="1"/>
  <c r="R101" i="1"/>
  <c r="N101" i="1"/>
  <c r="J101" i="1"/>
  <c r="G101" i="1"/>
  <c r="AD101" i="1" s="1"/>
  <c r="AC100" i="1"/>
  <c r="X100" i="1"/>
  <c r="R100" i="1"/>
  <c r="N100" i="1"/>
  <c r="J100" i="1"/>
  <c r="G100" i="1"/>
  <c r="AD100" i="1" s="1"/>
  <c r="AC99" i="1"/>
  <c r="X99" i="1"/>
  <c r="R99" i="1"/>
  <c r="N99" i="1"/>
  <c r="J99" i="1"/>
  <c r="G99" i="1"/>
  <c r="AD99" i="1" s="1"/>
  <c r="AC98" i="1"/>
  <c r="X98" i="1"/>
  <c r="R98" i="1"/>
  <c r="N98" i="1"/>
  <c r="J98" i="1"/>
  <c r="G98" i="1"/>
  <c r="AD98" i="1" s="1"/>
  <c r="AC97" i="1"/>
  <c r="X97" i="1"/>
  <c r="R97" i="1"/>
  <c r="N97" i="1"/>
  <c r="J97" i="1"/>
  <c r="G97" i="1"/>
  <c r="AD97" i="1" s="1"/>
  <c r="AC96" i="1"/>
  <c r="X96" i="1"/>
  <c r="R96" i="1"/>
  <c r="N96" i="1"/>
  <c r="J96" i="1"/>
  <c r="G96" i="1"/>
  <c r="AD96" i="1" s="1"/>
  <c r="AC93" i="1"/>
  <c r="X93" i="1"/>
  <c r="R93" i="1"/>
  <c r="N93" i="1"/>
  <c r="J93" i="1"/>
  <c r="G93" i="1"/>
  <c r="AD93" i="1" s="1"/>
  <c r="AC92" i="1"/>
  <c r="X92" i="1"/>
  <c r="R92" i="1"/>
  <c r="N92" i="1"/>
  <c r="J92" i="1"/>
  <c r="G92" i="1"/>
  <c r="AD92" i="1" s="1"/>
  <c r="AC91" i="1"/>
  <c r="X91" i="1"/>
  <c r="R91" i="1"/>
  <c r="N91" i="1"/>
  <c r="J91" i="1"/>
  <c r="G91" i="1"/>
  <c r="AD91" i="1" s="1"/>
  <c r="AC90" i="1"/>
  <c r="X90" i="1"/>
  <c r="R90" i="1"/>
  <c r="N90" i="1"/>
  <c r="J90" i="1"/>
  <c r="G90" i="1"/>
  <c r="AD90" i="1" s="1"/>
  <c r="AC89" i="1"/>
  <c r="X89" i="1"/>
  <c r="R89" i="1"/>
  <c r="N89" i="1"/>
  <c r="J89" i="1"/>
  <c r="G89" i="1"/>
  <c r="AD89" i="1" s="1"/>
  <c r="AC88" i="1"/>
  <c r="X88" i="1"/>
  <c r="R88" i="1"/>
  <c r="N88" i="1"/>
  <c r="J88" i="1"/>
  <c r="G88" i="1"/>
  <c r="AD88" i="1" s="1"/>
  <c r="AC87" i="1"/>
  <c r="X87" i="1"/>
  <c r="R87" i="1"/>
  <c r="N87" i="1"/>
  <c r="J87" i="1"/>
  <c r="G87" i="1"/>
  <c r="AD87" i="1" s="1"/>
  <c r="AC84" i="1"/>
  <c r="X84" i="1"/>
  <c r="R84" i="1"/>
  <c r="N84" i="1"/>
  <c r="J84" i="1"/>
  <c r="G84" i="1"/>
  <c r="AD84" i="1" s="1"/>
  <c r="AC83" i="1"/>
  <c r="X83" i="1"/>
  <c r="R83" i="1"/>
  <c r="N83" i="1"/>
  <c r="J83" i="1"/>
  <c r="G83" i="1"/>
  <c r="AD83" i="1" s="1"/>
  <c r="AC82" i="1"/>
  <c r="X82" i="1"/>
  <c r="R82" i="1"/>
  <c r="N82" i="1"/>
  <c r="J82" i="1"/>
  <c r="G82" i="1"/>
  <c r="AD82" i="1" s="1"/>
  <c r="AC81" i="1"/>
  <c r="X81" i="1"/>
  <c r="R81" i="1"/>
  <c r="N81" i="1"/>
  <c r="J81" i="1"/>
  <c r="G81" i="1"/>
  <c r="AD81" i="1" s="1"/>
  <c r="AC80" i="1"/>
  <c r="X80" i="1"/>
  <c r="R80" i="1"/>
  <c r="N80" i="1"/>
  <c r="J80" i="1"/>
  <c r="G80" i="1"/>
  <c r="AD80" i="1" s="1"/>
  <c r="AC79" i="1"/>
  <c r="X79" i="1"/>
  <c r="R79" i="1"/>
  <c r="N79" i="1"/>
  <c r="J79" i="1"/>
  <c r="G79" i="1"/>
  <c r="AD79" i="1" s="1"/>
  <c r="AC78" i="1"/>
  <c r="X78" i="1"/>
  <c r="R78" i="1"/>
  <c r="N78" i="1"/>
  <c r="J78" i="1"/>
  <c r="G78" i="1"/>
  <c r="AD78" i="1" s="1"/>
  <c r="AC75" i="1"/>
  <c r="X75" i="1"/>
  <c r="R75" i="1"/>
  <c r="N75" i="1"/>
  <c r="J75" i="1"/>
  <c r="G75" i="1"/>
  <c r="AD75" i="1" s="1"/>
  <c r="AC74" i="1"/>
  <c r="X74" i="1"/>
  <c r="R74" i="1"/>
  <c r="N74" i="1"/>
  <c r="J74" i="1"/>
  <c r="G74" i="1"/>
  <c r="AD74" i="1" s="1"/>
  <c r="AC73" i="1"/>
  <c r="X73" i="1"/>
  <c r="R73" i="1"/>
  <c r="N73" i="1"/>
  <c r="J73" i="1"/>
  <c r="G73" i="1"/>
  <c r="AD73" i="1" s="1"/>
  <c r="AC72" i="1"/>
  <c r="X72" i="1"/>
  <c r="R72" i="1"/>
  <c r="N72" i="1"/>
  <c r="J72" i="1"/>
  <c r="G72" i="1"/>
  <c r="AD72" i="1" s="1"/>
  <c r="AC71" i="1"/>
  <c r="X71" i="1"/>
  <c r="R71" i="1"/>
  <c r="N71" i="1"/>
  <c r="J71" i="1"/>
  <c r="G71" i="1"/>
  <c r="AD71" i="1" s="1"/>
  <c r="AC70" i="1"/>
  <c r="X70" i="1"/>
  <c r="R70" i="1"/>
  <c r="N70" i="1"/>
  <c r="J70" i="1"/>
  <c r="G70" i="1"/>
  <c r="AD70" i="1" s="1"/>
  <c r="AC69" i="1"/>
  <c r="X69" i="1"/>
  <c r="R69" i="1"/>
  <c r="N69" i="1"/>
  <c r="J69" i="1"/>
  <c r="G69" i="1"/>
  <c r="AD69" i="1" s="1"/>
  <c r="AC66" i="1"/>
  <c r="X66" i="1"/>
  <c r="R66" i="1"/>
  <c r="N66" i="1"/>
  <c r="J66" i="1"/>
  <c r="G66" i="1"/>
  <c r="AD66" i="1" s="1"/>
  <c r="AC65" i="1"/>
  <c r="X65" i="1"/>
  <c r="R65" i="1"/>
  <c r="N65" i="1"/>
  <c r="J65" i="1"/>
  <c r="G65" i="1"/>
  <c r="AD65" i="1" s="1"/>
  <c r="AC64" i="1"/>
  <c r="X64" i="1"/>
  <c r="R64" i="1"/>
  <c r="N64" i="1"/>
  <c r="J64" i="1"/>
  <c r="G64" i="1"/>
  <c r="AD64" i="1" s="1"/>
  <c r="AC63" i="1"/>
  <c r="X63" i="1"/>
  <c r="R63" i="1"/>
  <c r="N63" i="1"/>
  <c r="J63" i="1"/>
  <c r="G63" i="1"/>
  <c r="AD63" i="1" s="1"/>
  <c r="AC62" i="1"/>
  <c r="X62" i="1"/>
  <c r="R62" i="1"/>
  <c r="N62" i="1"/>
  <c r="J62" i="1"/>
  <c r="G62" i="1"/>
  <c r="AD62" i="1" s="1"/>
  <c r="AC61" i="1"/>
  <c r="X61" i="1"/>
  <c r="R61" i="1"/>
  <c r="N61" i="1"/>
  <c r="J61" i="1"/>
  <c r="G61" i="1"/>
  <c r="AD61" i="1" s="1"/>
  <c r="AC60" i="1"/>
  <c r="X60" i="1"/>
  <c r="R60" i="1"/>
  <c r="N60" i="1"/>
  <c r="J60" i="1"/>
  <c r="G60" i="1"/>
  <c r="AD60" i="1" s="1"/>
  <c r="AC57" i="1"/>
  <c r="X57" i="1"/>
  <c r="R57" i="1"/>
  <c r="N57" i="1"/>
  <c r="J57" i="1"/>
  <c r="G57" i="1"/>
  <c r="AD57" i="1" s="1"/>
  <c r="AC56" i="1"/>
  <c r="X56" i="1"/>
  <c r="R56" i="1"/>
  <c r="N56" i="1"/>
  <c r="J56" i="1"/>
  <c r="G56" i="1"/>
  <c r="AD56" i="1" s="1"/>
  <c r="AC55" i="1"/>
  <c r="X55" i="1"/>
  <c r="R55" i="1"/>
  <c r="N55" i="1"/>
  <c r="J55" i="1"/>
  <c r="G55" i="1"/>
  <c r="AD55" i="1" s="1"/>
  <c r="AC54" i="1"/>
  <c r="X54" i="1"/>
  <c r="R54" i="1"/>
  <c r="N54" i="1"/>
  <c r="J54" i="1"/>
  <c r="G54" i="1"/>
  <c r="AD54" i="1" s="1"/>
  <c r="AC53" i="1"/>
  <c r="X53" i="1"/>
  <c r="R53" i="1"/>
  <c r="N53" i="1"/>
  <c r="J53" i="1"/>
  <c r="G53" i="1"/>
  <c r="AD53" i="1" s="1"/>
  <c r="AC52" i="1"/>
  <c r="X52" i="1"/>
  <c r="R52" i="1"/>
  <c r="N52" i="1"/>
  <c r="J52" i="1"/>
  <c r="G52" i="1"/>
  <c r="AD52" i="1" s="1"/>
  <c r="AC51" i="1"/>
  <c r="X51" i="1"/>
  <c r="R51" i="1"/>
  <c r="N51" i="1"/>
  <c r="J51" i="1"/>
  <c r="G51" i="1"/>
  <c r="AD51" i="1" s="1"/>
  <c r="AC47" i="1"/>
  <c r="X47" i="1"/>
  <c r="R47" i="1"/>
  <c r="N47" i="1"/>
  <c r="J47" i="1"/>
  <c r="G47" i="1"/>
  <c r="AD47" i="1" s="1"/>
  <c r="AC46" i="1"/>
  <c r="X46" i="1"/>
  <c r="R46" i="1"/>
  <c r="N46" i="1"/>
  <c r="J46" i="1"/>
  <c r="G46" i="1"/>
  <c r="AD46" i="1" s="1"/>
  <c r="AC45" i="1"/>
  <c r="X45" i="1"/>
  <c r="R45" i="1"/>
  <c r="N45" i="1"/>
  <c r="J45" i="1"/>
  <c r="G45" i="1"/>
  <c r="AD45" i="1" s="1"/>
  <c r="AC44" i="1"/>
  <c r="X44" i="1"/>
  <c r="R44" i="1"/>
  <c r="N44" i="1"/>
  <c r="J44" i="1"/>
  <c r="G44" i="1"/>
  <c r="AD44" i="1" s="1"/>
  <c r="AC43" i="1"/>
  <c r="X43" i="1"/>
  <c r="R43" i="1"/>
  <c r="N43" i="1"/>
  <c r="J43" i="1"/>
  <c r="G43" i="1"/>
  <c r="AD43" i="1" s="1"/>
  <c r="AC42" i="1"/>
  <c r="X42" i="1"/>
  <c r="R42" i="1"/>
  <c r="N42" i="1"/>
  <c r="J42" i="1"/>
  <c r="G42" i="1"/>
  <c r="AD42" i="1" s="1"/>
  <c r="AC41" i="1"/>
  <c r="X41" i="1"/>
  <c r="R41" i="1"/>
  <c r="N41" i="1"/>
  <c r="J41" i="1"/>
  <c r="G41" i="1"/>
  <c r="AD41" i="1" s="1"/>
  <c r="AC38" i="1"/>
  <c r="X38" i="1"/>
  <c r="R38" i="1"/>
  <c r="N38" i="1"/>
  <c r="J38" i="1"/>
  <c r="G38" i="1"/>
  <c r="AD38" i="1" s="1"/>
  <c r="AC37" i="1"/>
  <c r="X37" i="1"/>
  <c r="R37" i="1"/>
  <c r="N37" i="1"/>
  <c r="J37" i="1"/>
  <c r="G37" i="1"/>
  <c r="AD37" i="1" s="1"/>
  <c r="AC36" i="1"/>
  <c r="X36" i="1"/>
  <c r="R36" i="1"/>
  <c r="N36" i="1"/>
  <c r="J36" i="1"/>
  <c r="G36" i="1"/>
  <c r="AD36" i="1" s="1"/>
  <c r="AC35" i="1"/>
  <c r="X35" i="1"/>
  <c r="R35" i="1"/>
  <c r="N35" i="1"/>
  <c r="J35" i="1"/>
  <c r="G35" i="1"/>
  <c r="AD35" i="1" s="1"/>
  <c r="AC34" i="1"/>
  <c r="X34" i="1"/>
  <c r="R34" i="1"/>
  <c r="N34" i="1"/>
  <c r="J34" i="1"/>
  <c r="G34" i="1"/>
  <c r="AD34" i="1" s="1"/>
  <c r="AC33" i="1"/>
  <c r="X33" i="1"/>
  <c r="R33" i="1"/>
  <c r="N33" i="1"/>
  <c r="J33" i="1"/>
  <c r="G33" i="1"/>
  <c r="AD33" i="1" s="1"/>
  <c r="AC32" i="1"/>
  <c r="X32" i="1"/>
  <c r="R32" i="1"/>
  <c r="N32" i="1"/>
  <c r="J32" i="1"/>
  <c r="G32" i="1"/>
  <c r="AD32" i="1" s="1"/>
  <c r="AC29" i="1"/>
  <c r="X29" i="1"/>
  <c r="R29" i="1"/>
  <c r="N29" i="1"/>
  <c r="J29" i="1"/>
  <c r="G29" i="1"/>
  <c r="AD29" i="1" s="1"/>
  <c r="AC28" i="1"/>
  <c r="X28" i="1"/>
  <c r="R28" i="1"/>
  <c r="N28" i="1"/>
  <c r="J28" i="1"/>
  <c r="G28" i="1"/>
  <c r="AD28" i="1" s="1"/>
  <c r="AC27" i="1"/>
  <c r="X27" i="1"/>
  <c r="R27" i="1"/>
  <c r="N27" i="1"/>
  <c r="J27" i="1"/>
  <c r="G27" i="1"/>
  <c r="AD27" i="1" s="1"/>
  <c r="AC26" i="1"/>
  <c r="X26" i="1"/>
  <c r="R26" i="1"/>
  <c r="N26" i="1"/>
  <c r="J26" i="1"/>
  <c r="G26" i="1"/>
  <c r="AD26" i="1" s="1"/>
  <c r="AC25" i="1"/>
  <c r="X25" i="1"/>
  <c r="R25" i="1"/>
  <c r="N25" i="1"/>
  <c r="J25" i="1"/>
  <c r="G25" i="1"/>
  <c r="AD25" i="1" s="1"/>
  <c r="AC24" i="1"/>
  <c r="X24" i="1"/>
  <c r="R24" i="1"/>
  <c r="N24" i="1"/>
  <c r="J24" i="1"/>
  <c r="G24" i="1"/>
  <c r="AD24" i="1" s="1"/>
  <c r="AC23" i="1"/>
  <c r="X23" i="1"/>
  <c r="R23" i="1"/>
  <c r="N23" i="1"/>
  <c r="J23" i="1"/>
  <c r="G23" i="1"/>
  <c r="AD23" i="1" s="1"/>
  <c r="AC20" i="1"/>
  <c r="X20" i="1"/>
  <c r="R20" i="1"/>
  <c r="N20" i="1"/>
  <c r="J20" i="1"/>
  <c r="G20" i="1"/>
  <c r="AD20" i="1" s="1"/>
  <c r="AC19" i="1"/>
  <c r="X19" i="1"/>
  <c r="R19" i="1"/>
  <c r="N19" i="1"/>
  <c r="J19" i="1"/>
  <c r="G19" i="1"/>
  <c r="AD19" i="1" s="1"/>
  <c r="AC18" i="1"/>
  <c r="X18" i="1"/>
  <c r="R18" i="1"/>
  <c r="N18" i="1"/>
  <c r="J18" i="1"/>
  <c r="G18" i="1"/>
  <c r="AD18" i="1" s="1"/>
  <c r="AC17" i="1"/>
  <c r="X17" i="1"/>
  <c r="R17" i="1"/>
  <c r="N17" i="1"/>
  <c r="J17" i="1"/>
  <c r="G17" i="1"/>
  <c r="AD17" i="1" s="1"/>
  <c r="AC16" i="1"/>
  <c r="X16" i="1"/>
  <c r="R16" i="1"/>
  <c r="N16" i="1"/>
  <c r="J16" i="1"/>
  <c r="G16" i="1"/>
  <c r="AD16" i="1" s="1"/>
  <c r="AC15" i="1"/>
  <c r="X15" i="1"/>
  <c r="R15" i="1"/>
  <c r="N15" i="1"/>
  <c r="J15" i="1"/>
  <c r="G15" i="1"/>
  <c r="AD15" i="1" s="1"/>
  <c r="AC14" i="1"/>
  <c r="X14" i="1"/>
  <c r="R14" i="1"/>
  <c r="N14" i="1"/>
  <c r="J14" i="1"/>
  <c r="G14" i="1"/>
  <c r="AD14" i="1" s="1"/>
  <c r="AC11" i="1"/>
  <c r="X11" i="1"/>
  <c r="R11" i="1"/>
  <c r="N11" i="1"/>
  <c r="J11" i="1"/>
  <c r="G11" i="1"/>
  <c r="AD11" i="1" s="1"/>
  <c r="AC10" i="1"/>
  <c r="X10" i="1"/>
  <c r="R10" i="1"/>
  <c r="N10" i="1"/>
  <c r="J10" i="1"/>
  <c r="G10" i="1"/>
  <c r="AD10" i="1" s="1"/>
  <c r="AC9" i="1"/>
  <c r="X9" i="1"/>
  <c r="R9" i="1"/>
  <c r="N9" i="1"/>
  <c r="J9" i="1"/>
  <c r="G9" i="1"/>
  <c r="AD9" i="1" s="1"/>
  <c r="AC8" i="1"/>
  <c r="X8" i="1"/>
  <c r="R8" i="1"/>
  <c r="N8" i="1"/>
  <c r="J8" i="1"/>
  <c r="G8" i="1"/>
  <c r="AD8" i="1" s="1"/>
  <c r="AC7" i="1"/>
  <c r="X7" i="1"/>
  <c r="R7" i="1"/>
  <c r="N7" i="1"/>
  <c r="J7" i="1"/>
  <c r="G7" i="1"/>
  <c r="AD7" i="1" s="1"/>
  <c r="AC6" i="1"/>
  <c r="X6" i="1"/>
  <c r="R6" i="1"/>
  <c r="N6" i="1"/>
  <c r="J6" i="1"/>
  <c r="G6" i="1"/>
  <c r="AD6" i="1" s="1"/>
  <c r="AC5" i="1"/>
  <c r="X5" i="1"/>
  <c r="R5" i="1"/>
  <c r="N5" i="1"/>
  <c r="J5" i="1"/>
  <c r="G5" i="1"/>
  <c r="AD5" i="1" s="1"/>
  <c r="AD214" i="1" l="1"/>
  <c r="AD216" i="1"/>
  <c r="AD218" i="1"/>
  <c r="N229" i="1" l="1"/>
  <c r="G229" i="1"/>
  <c r="AD229" i="1" s="1"/>
  <c r="AD230" i="1" s="1"/>
  <c r="AC220" i="1"/>
  <c r="X220" i="1"/>
  <c r="X221" i="1" s="1"/>
  <c r="R220" i="1"/>
  <c r="N220" i="1"/>
  <c r="G220" i="1"/>
  <c r="G221" i="1" s="1"/>
  <c r="J220" i="1" l="1"/>
  <c r="AD220" i="1" l="1"/>
  <c r="AD221" i="1" s="1"/>
  <c r="J221" i="1"/>
  <c r="R175" i="1"/>
  <c r="R12" i="1" l="1"/>
  <c r="R13" i="1" s="1"/>
  <c r="X21" i="1" l="1"/>
  <c r="X22" i="1" s="1"/>
  <c r="X12" i="1"/>
  <c r="AC94" i="1" l="1"/>
  <c r="AC95" i="1" s="1"/>
  <c r="X94" i="1"/>
  <c r="R94" i="1"/>
  <c r="N94" i="1"/>
  <c r="J94" i="1"/>
  <c r="J95" i="1" s="1"/>
  <c r="G94" i="1"/>
  <c r="AD94" i="1" l="1"/>
  <c r="AD95" i="1" s="1"/>
  <c r="AC39" i="1"/>
  <c r="AC40" i="1" s="1"/>
  <c r="X39" i="1"/>
  <c r="R39" i="1"/>
  <c r="N39" i="1"/>
  <c r="J39" i="1"/>
  <c r="G39" i="1"/>
  <c r="AC30" i="1"/>
  <c r="AC31" i="1" s="1"/>
  <c r="X30" i="1"/>
  <c r="X31" i="1" s="1"/>
  <c r="R30" i="1"/>
  <c r="N30" i="1"/>
  <c r="N31" i="1" s="1"/>
  <c r="J30" i="1"/>
  <c r="G30" i="1"/>
  <c r="G31" i="1" s="1"/>
  <c r="AC21" i="1"/>
  <c r="AC22" i="1" s="1"/>
  <c r="R21" i="1"/>
  <c r="N21" i="1"/>
  <c r="N22" i="1" s="1"/>
  <c r="J21" i="1"/>
  <c r="G21" i="1"/>
  <c r="AC12" i="1"/>
  <c r="AC13" i="1" s="1"/>
  <c r="N12" i="1"/>
  <c r="J12" i="1"/>
  <c r="G12" i="1"/>
  <c r="G13" i="1" s="1"/>
  <c r="AD21" i="1" l="1"/>
  <c r="AD22" i="1" s="1"/>
  <c r="AD39" i="1"/>
  <c r="AD40" i="1" s="1"/>
  <c r="AD30" i="1"/>
  <c r="AD31" i="1" s="1"/>
  <c r="AD12" i="1"/>
  <c r="AD13" i="1" s="1"/>
  <c r="AC211" i="1" l="1"/>
  <c r="AC212" i="1" s="1"/>
  <c r="X211" i="1"/>
  <c r="X212" i="1" s="1"/>
  <c r="R211" i="1"/>
  <c r="N211" i="1"/>
  <c r="J211" i="1"/>
  <c r="G211" i="1"/>
  <c r="AC202" i="1"/>
  <c r="AC203" i="1" s="1"/>
  <c r="X202" i="1"/>
  <c r="X203" i="1" s="1"/>
  <c r="R202" i="1"/>
  <c r="N202" i="1"/>
  <c r="J202" i="1"/>
  <c r="G202" i="1"/>
  <c r="AC193" i="1"/>
  <c r="AC194" i="1" s="1"/>
  <c r="X193" i="1"/>
  <c r="X194" i="1" s="1"/>
  <c r="R193" i="1"/>
  <c r="J193" i="1"/>
  <c r="G193" i="1"/>
  <c r="AC184" i="1"/>
  <c r="X184" i="1"/>
  <c r="R184" i="1"/>
  <c r="N184" i="1"/>
  <c r="N185" i="1" s="1"/>
  <c r="J184" i="1"/>
  <c r="G184" i="1"/>
  <c r="AC175" i="1"/>
  <c r="AC176" i="1" s="1"/>
  <c r="X175" i="1"/>
  <c r="X176" i="1" s="1"/>
  <c r="N175" i="1"/>
  <c r="N176" i="1" s="1"/>
  <c r="J175" i="1"/>
  <c r="J176" i="1" s="1"/>
  <c r="G175" i="1"/>
  <c r="G176" i="1" s="1"/>
  <c r="AC166" i="1"/>
  <c r="X166" i="1"/>
  <c r="R166" i="1"/>
  <c r="N166" i="1"/>
  <c r="N167" i="1" s="1"/>
  <c r="J166" i="1"/>
  <c r="J167" i="1" s="1"/>
  <c r="G166" i="1"/>
  <c r="AC157" i="1"/>
  <c r="AC158" i="1" s="1"/>
  <c r="X157" i="1"/>
  <c r="R157" i="1"/>
  <c r="N157" i="1"/>
  <c r="N158" i="1" s="1"/>
  <c r="J157" i="1"/>
  <c r="G157" i="1"/>
  <c r="AC148" i="1"/>
  <c r="X148" i="1"/>
  <c r="X149" i="1" s="1"/>
  <c r="R148" i="1"/>
  <c r="N148" i="1"/>
  <c r="N149" i="1" s="1"/>
  <c r="J148" i="1"/>
  <c r="G148" i="1"/>
  <c r="AC139" i="1"/>
  <c r="X139" i="1"/>
  <c r="R139" i="1"/>
  <c r="N139" i="1"/>
  <c r="N140" i="1" s="1"/>
  <c r="J139" i="1"/>
  <c r="G139" i="1"/>
  <c r="N130" i="1"/>
  <c r="G130" i="1"/>
  <c r="G131" i="1" s="1"/>
  <c r="AC121" i="1"/>
  <c r="AC122" i="1" s="1"/>
  <c r="X121" i="1"/>
  <c r="R121" i="1"/>
  <c r="N121" i="1"/>
  <c r="N122" i="1" s="1"/>
  <c r="J121" i="1"/>
  <c r="J122" i="1" s="1"/>
  <c r="G121" i="1"/>
  <c r="G122" i="1" s="1"/>
  <c r="AC112" i="1"/>
  <c r="X112" i="1"/>
  <c r="R112" i="1"/>
  <c r="N112" i="1"/>
  <c r="J112" i="1"/>
  <c r="J113" i="1" s="1"/>
  <c r="G112" i="1"/>
  <c r="G113" i="1" s="1"/>
  <c r="AC103" i="1"/>
  <c r="AC104" i="1" s="1"/>
  <c r="X103" i="1"/>
  <c r="X104" i="1" s="1"/>
  <c r="R103" i="1"/>
  <c r="N103" i="1"/>
  <c r="J103" i="1"/>
  <c r="G103" i="1"/>
  <c r="AC85" i="1"/>
  <c r="AC86" i="1" s="1"/>
  <c r="X85" i="1"/>
  <c r="R85" i="1"/>
  <c r="N85" i="1"/>
  <c r="N86" i="1" s="1"/>
  <c r="J85" i="1"/>
  <c r="J86" i="1" s="1"/>
  <c r="G85" i="1"/>
  <c r="AC76" i="1"/>
  <c r="X76" i="1"/>
  <c r="R76" i="1"/>
  <c r="N76" i="1"/>
  <c r="N77" i="1" s="1"/>
  <c r="J76" i="1"/>
  <c r="G76" i="1"/>
  <c r="AC67" i="1"/>
  <c r="AC68" i="1" s="1"/>
  <c r="X67" i="1"/>
  <c r="R67" i="1"/>
  <c r="N67" i="1"/>
  <c r="N68" i="1" s="1"/>
  <c r="J67" i="1"/>
  <c r="G67" i="1"/>
  <c r="AC58" i="1"/>
  <c r="AC59" i="1" s="1"/>
  <c r="X58" i="1"/>
  <c r="R58" i="1"/>
  <c r="N58" i="1"/>
  <c r="N59" i="1" s="1"/>
  <c r="J58" i="1"/>
  <c r="G58" i="1"/>
  <c r="AC48" i="1"/>
  <c r="AC49" i="1" s="1"/>
  <c r="X48" i="1"/>
  <c r="X49" i="1" s="1"/>
  <c r="R48" i="1"/>
  <c r="N48" i="1"/>
  <c r="J48" i="1"/>
  <c r="G48" i="1"/>
  <c r="G49" i="1" s="1"/>
  <c r="AD58" i="1" l="1"/>
  <c r="AD59" i="1" s="1"/>
  <c r="AD130" i="1"/>
  <c r="AD131" i="1" s="1"/>
  <c r="AD184" i="1"/>
  <c r="AD185" i="1" s="1"/>
  <c r="AD157" i="1"/>
  <c r="AD158" i="1" s="1"/>
  <c r="AD103" i="1"/>
  <c r="AD104" i="1" s="1"/>
  <c r="AD148" i="1"/>
  <c r="AD149" i="1" s="1"/>
  <c r="AD76" i="1"/>
  <c r="AD77" i="1" s="1"/>
  <c r="AD193" i="1"/>
  <c r="AD194" i="1" s="1"/>
  <c r="AD139" i="1"/>
  <c r="AD140" i="1" s="1"/>
  <c r="AD85" i="1"/>
  <c r="AD86" i="1" s="1"/>
  <c r="AD67" i="1"/>
  <c r="AD68" i="1" s="1"/>
  <c r="AD48" i="1"/>
  <c r="AD49" i="1" s="1"/>
  <c r="AD112" i="1"/>
  <c r="AD113" i="1" s="1"/>
  <c r="AD166" i="1"/>
  <c r="AD167" i="1" s="1"/>
  <c r="AD121" i="1"/>
  <c r="AD122" i="1" s="1"/>
  <c r="AD175" i="1"/>
  <c r="AD176" i="1" s="1"/>
  <c r="AD211" i="1"/>
  <c r="AD212" i="1" s="1"/>
  <c r="AD202" i="1"/>
  <c r="AD203" i="1" s="1"/>
</calcChain>
</file>

<file path=xl/sharedStrings.xml><?xml version="1.0" encoding="utf-8"?>
<sst xmlns="http://schemas.openxmlformats.org/spreadsheetml/2006/main" count="345" uniqueCount="69">
  <si>
    <t>Товарлардын аталышы</t>
  </si>
  <si>
    <t>Дата</t>
  </si>
  <si>
    <t>Бишкек шаары</t>
  </si>
  <si>
    <t>Нарын областы</t>
  </si>
  <si>
    <t>Талас шаары</t>
  </si>
  <si>
    <t>Чүй областы</t>
  </si>
  <si>
    <t>Баткен областы</t>
  </si>
  <si>
    <t>Жалал-Абад областы</t>
  </si>
  <si>
    <t>Ош шаары</t>
  </si>
  <si>
    <t>Ош областы</t>
  </si>
  <si>
    <t>РЕСПУБЛИКА</t>
  </si>
  <si>
    <t>Чолпон-Ата шаары</t>
  </si>
  <si>
    <t>Каракол шаары</t>
  </si>
  <si>
    <t>Нарын шаары</t>
  </si>
  <si>
    <t>Кочкор шаары</t>
  </si>
  <si>
    <t>Кара- Балта шаары</t>
  </si>
  <si>
    <t>Токмок шаары</t>
  </si>
  <si>
    <t xml:space="preserve"> Баткен шаары</t>
  </si>
  <si>
    <t>Кызыл- Кыя шаары</t>
  </si>
  <si>
    <t>Сүлүктү шаары</t>
  </si>
  <si>
    <t>Жалал-Абад шаары</t>
  </si>
  <si>
    <t>Кара-Көл шаары</t>
  </si>
  <si>
    <t>Кочкор-Ата шаары</t>
  </si>
  <si>
    <t>Майлуу-Суу шаары</t>
  </si>
  <si>
    <t>Таш-Көмүр шаары</t>
  </si>
  <si>
    <t>Кара-Суу шаары</t>
  </si>
  <si>
    <t>Ноокат шаары</t>
  </si>
  <si>
    <t>Өзгөн шаары</t>
  </si>
  <si>
    <t>Буудай  (зерно продовольственной пшеницы)  кг</t>
  </si>
  <si>
    <t>айдын башы менен салыштырмалуу өзгөрүүнүн % (%  изменения к началу месяца)</t>
  </si>
  <si>
    <t xml:space="preserve">1-сорт буудай уну (мука пшеничная 1-сорта) кг </t>
  </si>
  <si>
    <t>2-сорт буудай уну  (мука II-сорта) кг</t>
  </si>
  <si>
    <t>Макарон азыктары (макаронные изделия) кг</t>
  </si>
  <si>
    <t>Күрүч  (рис) кг</t>
  </si>
  <si>
    <t>импорттук күрүч (рис импортный) кг</t>
  </si>
  <si>
    <t>Сүт пастерилизделген 2,5 % майлуулукта  (молоко пастеризованное 2,5% жирности) литр</t>
  </si>
  <si>
    <t>Каймактуу май (масло слив.) кг</t>
  </si>
  <si>
    <t>Кум-шекер (сахар-песок) кг</t>
  </si>
  <si>
    <t>өсүмдүк майы  (масло растит-е) литр</t>
  </si>
  <si>
    <t>Кой эти (мясо баранина) кг</t>
  </si>
  <si>
    <t>Уй эти (мясо говядина) кг</t>
  </si>
  <si>
    <t>Чочко эти (мясо свинина) кг</t>
  </si>
  <si>
    <t>төө буурчак (фасоль) кг</t>
  </si>
  <si>
    <t>Тоок эти (мясо птицы) кг</t>
  </si>
  <si>
    <t>Жумуртка 10 даана (куриные яйца 1 дес.)</t>
  </si>
  <si>
    <t>Туз (соль) кг</t>
  </si>
  <si>
    <t>Цемент М-400 50кг</t>
  </si>
  <si>
    <t>Бензин А-80 литр</t>
  </si>
  <si>
    <t>Бензин А-92 литр</t>
  </si>
  <si>
    <t>Дизелдик отун (дизтопливо) литр</t>
  </si>
  <si>
    <t>Ысык-Көл областы</t>
  </si>
  <si>
    <t>Балыкчы шаары</t>
  </si>
  <si>
    <t>Картошка (картофель)кг</t>
  </si>
  <si>
    <t>Көмүр (уголь) тонна (жергиликтүү)</t>
  </si>
  <si>
    <t>Көмүр (уголь) тонна (импорттук)</t>
  </si>
  <si>
    <t xml:space="preserve"> -</t>
  </si>
  <si>
    <t xml:space="preserve">Бөлкө нан (хлеб) 400гр. </t>
  </si>
  <si>
    <t>анын ичинен, жергиликтүү күрүч (в. т.рис местный) кг</t>
  </si>
  <si>
    <t>отсутст.</t>
  </si>
  <si>
    <t>13.12.2019-ж.</t>
  </si>
  <si>
    <t>27.12.2019-ж.</t>
  </si>
  <si>
    <t>10.01.2020-ж.</t>
  </si>
  <si>
    <t>24.01.2020-ж.</t>
  </si>
  <si>
    <t>07.02.2020-ж.</t>
  </si>
  <si>
    <t>21.02.2020-ж.</t>
  </si>
  <si>
    <t>28.02.2020-ж.</t>
  </si>
  <si>
    <t>Кыргыз Республикасынын базарларындагы негизги азык-түлүк жана азык-түлүк эмес товарлардын бааларына жүргүзгөн байкоосунун 2020-жылдын мартына карата маалымат</t>
  </si>
  <si>
    <t xml:space="preserve">Данные по мониторингу розничных цен на основные продовольственные и непродовольственные товары  на рынках Кыргызской Республики на март 2020 года  </t>
  </si>
  <si>
    <t>10.03.2020-ж.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</si>
</sst>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.5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2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" xfId="0" applyNumberFormat="1" applyFont="1" applyFill="1" applyBorder="1" applyAlignment="1">
      <alignment horizontal="center" vertical="center"/>
    </xf>
    <xf numFmtId="0" fontId="13" fillId="0" borderId="2" xfId="0" applyFont="1" applyBorder="1"/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0"/>
  <sheetViews>
    <sheetView tabSelected="1" topLeftCell="A204" zoomScale="71" zoomScaleNormal="71" workbookViewId="0">
      <selection activeCell="B234" sqref="B234"/>
    </sheetView>
  </sheetViews>
  <sheetFormatPr defaultRowHeight="14.4" x14ac:dyDescent="0.3"/>
  <cols>
    <col min="1" max="1" width="19" customWidth="1"/>
    <col min="2" max="2" width="18" customWidth="1"/>
    <col min="3" max="3" width="11" customWidth="1"/>
    <col min="23" max="23" width="8.88671875" customWidth="1"/>
    <col min="30" max="30" width="9.5546875" customWidth="1"/>
  </cols>
  <sheetData>
    <row r="1" spans="1:30" x14ac:dyDescent="0.3">
      <c r="A1" s="45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x14ac:dyDescent="0.3">
      <c r="A2" s="47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ht="14.4" customHeight="1" x14ac:dyDescent="0.3">
      <c r="A3" s="49" t="s">
        <v>0</v>
      </c>
      <c r="B3" s="51" t="s">
        <v>1</v>
      </c>
      <c r="C3" s="52" t="s">
        <v>2</v>
      </c>
      <c r="D3" s="54" t="s">
        <v>50</v>
      </c>
      <c r="E3" s="55"/>
      <c r="F3" s="56"/>
      <c r="G3" s="57" t="s">
        <v>50</v>
      </c>
      <c r="H3" s="54" t="s">
        <v>3</v>
      </c>
      <c r="I3" s="56"/>
      <c r="J3" s="57" t="s">
        <v>3</v>
      </c>
      <c r="K3" s="52" t="s">
        <v>4</v>
      </c>
      <c r="L3" s="54" t="s">
        <v>5</v>
      </c>
      <c r="M3" s="56"/>
      <c r="N3" s="57" t="s">
        <v>5</v>
      </c>
      <c r="O3" s="54" t="s">
        <v>6</v>
      </c>
      <c r="P3" s="65"/>
      <c r="Q3" s="66"/>
      <c r="R3" s="52" t="s">
        <v>6</v>
      </c>
      <c r="S3" s="54" t="s">
        <v>7</v>
      </c>
      <c r="T3" s="68"/>
      <c r="U3" s="68"/>
      <c r="V3" s="68"/>
      <c r="W3" s="69"/>
      <c r="X3" s="57" t="s">
        <v>7</v>
      </c>
      <c r="Y3" s="59" t="s">
        <v>8</v>
      </c>
      <c r="Z3" s="60" t="s">
        <v>9</v>
      </c>
      <c r="AA3" s="61"/>
      <c r="AB3" s="62"/>
      <c r="AC3" s="63" t="s">
        <v>9</v>
      </c>
      <c r="AD3" s="57" t="s">
        <v>10</v>
      </c>
    </row>
    <row r="4" spans="1:30" ht="39.6" x14ac:dyDescent="0.3">
      <c r="A4" s="50"/>
      <c r="B4" s="51"/>
      <c r="C4" s="53"/>
      <c r="D4" s="1" t="s">
        <v>51</v>
      </c>
      <c r="E4" s="1" t="s">
        <v>11</v>
      </c>
      <c r="F4" s="1" t="s">
        <v>12</v>
      </c>
      <c r="G4" s="58"/>
      <c r="H4" s="1" t="s">
        <v>13</v>
      </c>
      <c r="I4" s="1" t="s">
        <v>14</v>
      </c>
      <c r="J4" s="58"/>
      <c r="K4" s="53"/>
      <c r="L4" s="2" t="s">
        <v>15</v>
      </c>
      <c r="M4" s="2" t="s">
        <v>16</v>
      </c>
      <c r="N4" s="58"/>
      <c r="O4" s="2" t="s">
        <v>17</v>
      </c>
      <c r="P4" s="2" t="s">
        <v>18</v>
      </c>
      <c r="Q4" s="2" t="s">
        <v>19</v>
      </c>
      <c r="R4" s="67"/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67"/>
      <c r="Y4" s="52"/>
      <c r="Z4" s="2" t="s">
        <v>25</v>
      </c>
      <c r="AA4" s="2" t="s">
        <v>26</v>
      </c>
      <c r="AB4" s="2" t="s">
        <v>27</v>
      </c>
      <c r="AC4" s="57"/>
      <c r="AD4" s="64"/>
    </row>
    <row r="5" spans="1:30" x14ac:dyDescent="0.3">
      <c r="A5" s="3"/>
      <c r="B5" s="8" t="s">
        <v>59</v>
      </c>
      <c r="C5" s="9">
        <v>21</v>
      </c>
      <c r="D5" s="9">
        <v>16.5</v>
      </c>
      <c r="E5" s="9">
        <v>17.5</v>
      </c>
      <c r="F5" s="9">
        <v>19</v>
      </c>
      <c r="G5" s="9">
        <f t="shared" ref="G5:G11" si="0">AVERAGE(D5:F5)</f>
        <v>17.666666666666668</v>
      </c>
      <c r="H5" s="9">
        <v>17</v>
      </c>
      <c r="I5" s="9">
        <v>15</v>
      </c>
      <c r="J5" s="9">
        <f t="shared" ref="J5:J11" si="1">AVERAGE(H5:I5)</f>
        <v>16</v>
      </c>
      <c r="K5" s="9">
        <v>15.75</v>
      </c>
      <c r="L5" s="9">
        <v>16.5</v>
      </c>
      <c r="M5" s="9">
        <v>14.25</v>
      </c>
      <c r="N5" s="10">
        <f t="shared" ref="N5:N11" si="2">AVERAGE(L5:M5)</f>
        <v>15.375</v>
      </c>
      <c r="O5" s="16">
        <v>18</v>
      </c>
      <c r="P5" s="20">
        <v>17.399999999999999</v>
      </c>
      <c r="Q5" s="20">
        <v>20</v>
      </c>
      <c r="R5" s="20">
        <f t="shared" ref="R5:R11" si="3">(O5+P5+Q5)/3</f>
        <v>18.466666666666665</v>
      </c>
      <c r="S5" s="26">
        <v>16.5</v>
      </c>
      <c r="T5" s="26"/>
      <c r="U5" s="26">
        <v>16</v>
      </c>
      <c r="V5" s="26">
        <v>17</v>
      </c>
      <c r="W5" s="27"/>
      <c r="X5" s="28">
        <f t="shared" ref="X5:X11" si="4">AVERAGE(S5:W5)</f>
        <v>16.5</v>
      </c>
      <c r="Y5" s="29">
        <v>19.5</v>
      </c>
      <c r="Z5" s="30">
        <v>16</v>
      </c>
      <c r="AA5" s="30">
        <v>15</v>
      </c>
      <c r="AB5" s="30">
        <v>17</v>
      </c>
      <c r="AC5" s="30">
        <f t="shared" ref="AC5:AC11" si="5">AVERAGE(Z5:AB5)</f>
        <v>16</v>
      </c>
      <c r="AD5" s="11">
        <f t="shared" ref="AD5:AD11" si="6">(C5+G5+J5+K5+N5+R5+X5+Y5+AC5)/9</f>
        <v>17.362037037037037</v>
      </c>
    </row>
    <row r="6" spans="1:30" x14ac:dyDescent="0.3">
      <c r="A6" s="3"/>
      <c r="B6" s="8" t="s">
        <v>60</v>
      </c>
      <c r="C6" s="9">
        <v>20.75</v>
      </c>
      <c r="D6" s="9">
        <v>16.5</v>
      </c>
      <c r="E6" s="9">
        <v>17.5</v>
      </c>
      <c r="F6" s="9">
        <v>19</v>
      </c>
      <c r="G6" s="9">
        <f t="shared" si="0"/>
        <v>17.666666666666668</v>
      </c>
      <c r="H6" s="9">
        <v>17</v>
      </c>
      <c r="I6" s="9">
        <v>15</v>
      </c>
      <c r="J6" s="9">
        <f t="shared" si="1"/>
        <v>16</v>
      </c>
      <c r="K6" s="9">
        <v>15.75</v>
      </c>
      <c r="L6" s="9">
        <v>16.5</v>
      </c>
      <c r="M6" s="9">
        <v>14.25</v>
      </c>
      <c r="N6" s="10">
        <f t="shared" si="2"/>
        <v>15.375</v>
      </c>
      <c r="O6" s="16">
        <v>17.5</v>
      </c>
      <c r="P6" s="20">
        <v>17.399999999999999</v>
      </c>
      <c r="Q6" s="20">
        <v>20</v>
      </c>
      <c r="R6" s="20">
        <f t="shared" si="3"/>
        <v>18.3</v>
      </c>
      <c r="S6" s="26">
        <v>16.5</v>
      </c>
      <c r="T6" s="26"/>
      <c r="U6" s="26">
        <v>16</v>
      </c>
      <c r="V6" s="26">
        <v>17</v>
      </c>
      <c r="W6" s="27"/>
      <c r="X6" s="28">
        <f t="shared" si="4"/>
        <v>16.5</v>
      </c>
      <c r="Y6" s="29">
        <v>19.5</v>
      </c>
      <c r="Z6" s="30">
        <v>16</v>
      </c>
      <c r="AA6" s="30">
        <v>15</v>
      </c>
      <c r="AB6" s="30">
        <v>17</v>
      </c>
      <c r="AC6" s="30">
        <f t="shared" si="5"/>
        <v>16</v>
      </c>
      <c r="AD6" s="11">
        <f t="shared" si="6"/>
        <v>17.31574074074074</v>
      </c>
    </row>
    <row r="7" spans="1:30" x14ac:dyDescent="0.3">
      <c r="A7" s="3"/>
      <c r="B7" s="8" t="s">
        <v>61</v>
      </c>
      <c r="C7" s="9">
        <v>20.75</v>
      </c>
      <c r="D7" s="9">
        <v>16.5</v>
      </c>
      <c r="E7" s="9">
        <v>17.5</v>
      </c>
      <c r="F7" s="9">
        <v>19</v>
      </c>
      <c r="G7" s="9">
        <f t="shared" si="0"/>
        <v>17.666666666666668</v>
      </c>
      <c r="H7" s="9">
        <v>17</v>
      </c>
      <c r="I7" s="9">
        <v>15</v>
      </c>
      <c r="J7" s="9">
        <f t="shared" si="1"/>
        <v>16</v>
      </c>
      <c r="K7" s="9">
        <v>15.75</v>
      </c>
      <c r="L7" s="9">
        <v>16.5</v>
      </c>
      <c r="M7" s="9">
        <v>14.25</v>
      </c>
      <c r="N7" s="10">
        <f t="shared" si="2"/>
        <v>15.375</v>
      </c>
      <c r="O7" s="16">
        <v>17.5</v>
      </c>
      <c r="P7" s="20">
        <v>17.399999999999999</v>
      </c>
      <c r="Q7" s="20">
        <v>20</v>
      </c>
      <c r="R7" s="20">
        <f t="shared" si="3"/>
        <v>18.3</v>
      </c>
      <c r="S7" s="26">
        <v>16.5</v>
      </c>
      <c r="T7" s="26"/>
      <c r="U7" s="26">
        <v>16</v>
      </c>
      <c r="V7" s="26">
        <v>17</v>
      </c>
      <c r="W7" s="27"/>
      <c r="X7" s="28">
        <f t="shared" si="4"/>
        <v>16.5</v>
      </c>
      <c r="Y7" s="29">
        <v>19.5</v>
      </c>
      <c r="Z7" s="30">
        <v>16</v>
      </c>
      <c r="AA7" s="30">
        <v>17</v>
      </c>
      <c r="AB7" s="30">
        <v>17</v>
      </c>
      <c r="AC7" s="30">
        <f t="shared" si="5"/>
        <v>16.666666666666668</v>
      </c>
      <c r="AD7" s="11">
        <f t="shared" si="6"/>
        <v>17.389814814814812</v>
      </c>
    </row>
    <row r="8" spans="1:30" x14ac:dyDescent="0.3">
      <c r="A8" s="3"/>
      <c r="B8" s="8" t="s">
        <v>62</v>
      </c>
      <c r="C8" s="9">
        <v>20.75</v>
      </c>
      <c r="D8" s="9">
        <v>17</v>
      </c>
      <c r="E8" s="9">
        <v>17.5</v>
      </c>
      <c r="F8" s="9">
        <v>19</v>
      </c>
      <c r="G8" s="9">
        <f t="shared" si="0"/>
        <v>17.833333333333332</v>
      </c>
      <c r="H8" s="9">
        <v>17</v>
      </c>
      <c r="I8" s="9">
        <v>15</v>
      </c>
      <c r="J8" s="9">
        <f t="shared" si="1"/>
        <v>16</v>
      </c>
      <c r="K8" s="9">
        <v>15.75</v>
      </c>
      <c r="L8" s="9">
        <v>16.5</v>
      </c>
      <c r="M8" s="9">
        <v>14.25</v>
      </c>
      <c r="N8" s="10">
        <f t="shared" si="2"/>
        <v>15.375</v>
      </c>
      <c r="O8" s="16">
        <v>19</v>
      </c>
      <c r="P8" s="20">
        <v>17.399999999999999</v>
      </c>
      <c r="Q8" s="20">
        <v>20</v>
      </c>
      <c r="R8" s="20">
        <f t="shared" si="3"/>
        <v>18.8</v>
      </c>
      <c r="S8" s="26">
        <v>17.5</v>
      </c>
      <c r="T8" s="26"/>
      <c r="U8" s="26">
        <v>17</v>
      </c>
      <c r="V8" s="26">
        <v>17</v>
      </c>
      <c r="W8" s="27"/>
      <c r="X8" s="28">
        <f t="shared" si="4"/>
        <v>17.166666666666668</v>
      </c>
      <c r="Y8" s="29">
        <v>19.5</v>
      </c>
      <c r="Z8" s="30">
        <v>17</v>
      </c>
      <c r="AA8" s="30">
        <v>17</v>
      </c>
      <c r="AB8" s="30">
        <v>17</v>
      </c>
      <c r="AC8" s="30">
        <f t="shared" si="5"/>
        <v>17</v>
      </c>
      <c r="AD8" s="11">
        <f t="shared" si="6"/>
        <v>17.575000000000003</v>
      </c>
    </row>
    <row r="9" spans="1:30" x14ac:dyDescent="0.3">
      <c r="A9" s="3"/>
      <c r="B9" s="8" t="s">
        <v>63</v>
      </c>
      <c r="C9" s="9">
        <v>20.75</v>
      </c>
      <c r="D9" s="9">
        <v>17</v>
      </c>
      <c r="E9" s="9">
        <v>17.5</v>
      </c>
      <c r="F9" s="9">
        <v>19</v>
      </c>
      <c r="G9" s="9">
        <f t="shared" si="0"/>
        <v>17.833333333333332</v>
      </c>
      <c r="H9" s="9">
        <v>17</v>
      </c>
      <c r="I9" s="9">
        <v>15</v>
      </c>
      <c r="J9" s="9">
        <f t="shared" si="1"/>
        <v>16</v>
      </c>
      <c r="K9" s="9">
        <v>16.25</v>
      </c>
      <c r="L9" s="9">
        <v>16.5</v>
      </c>
      <c r="M9" s="9">
        <v>14.25</v>
      </c>
      <c r="N9" s="10">
        <f t="shared" si="2"/>
        <v>15.375</v>
      </c>
      <c r="O9" s="16">
        <v>19</v>
      </c>
      <c r="P9" s="20">
        <v>17.399999999999999</v>
      </c>
      <c r="Q9" s="20">
        <v>20</v>
      </c>
      <c r="R9" s="20">
        <f t="shared" si="3"/>
        <v>18.8</v>
      </c>
      <c r="S9" s="26">
        <v>19.5</v>
      </c>
      <c r="T9" s="26"/>
      <c r="U9" s="26">
        <v>17</v>
      </c>
      <c r="V9" s="26">
        <v>17</v>
      </c>
      <c r="W9" s="27"/>
      <c r="X9" s="28">
        <f t="shared" si="4"/>
        <v>17.833333333333332</v>
      </c>
      <c r="Y9" s="29">
        <v>19.5</v>
      </c>
      <c r="Z9" s="30">
        <v>17</v>
      </c>
      <c r="AA9" s="30">
        <v>15</v>
      </c>
      <c r="AB9" s="30">
        <v>17</v>
      </c>
      <c r="AC9" s="30">
        <f t="shared" si="5"/>
        <v>16.333333333333332</v>
      </c>
      <c r="AD9" s="11">
        <f t="shared" si="6"/>
        <v>17.630555555555553</v>
      </c>
    </row>
    <row r="10" spans="1:30" x14ac:dyDescent="0.3">
      <c r="A10" s="3"/>
      <c r="B10" s="8" t="s">
        <v>64</v>
      </c>
      <c r="C10" s="9">
        <v>20.75</v>
      </c>
      <c r="D10" s="9">
        <v>17</v>
      </c>
      <c r="E10" s="9">
        <v>17.5</v>
      </c>
      <c r="F10" s="9">
        <v>19</v>
      </c>
      <c r="G10" s="9">
        <f t="shared" si="0"/>
        <v>17.833333333333332</v>
      </c>
      <c r="H10" s="9">
        <v>17</v>
      </c>
      <c r="I10" s="9">
        <v>15</v>
      </c>
      <c r="J10" s="9">
        <f t="shared" si="1"/>
        <v>16</v>
      </c>
      <c r="K10" s="9">
        <v>16.25</v>
      </c>
      <c r="L10" s="9">
        <v>17</v>
      </c>
      <c r="M10" s="9">
        <v>14.25</v>
      </c>
      <c r="N10" s="10">
        <f t="shared" si="2"/>
        <v>15.625</v>
      </c>
      <c r="O10" s="16">
        <v>19</v>
      </c>
      <c r="P10" s="20">
        <v>17.399999999999999</v>
      </c>
      <c r="Q10" s="20">
        <v>20</v>
      </c>
      <c r="R10" s="20">
        <f t="shared" si="3"/>
        <v>18.8</v>
      </c>
      <c r="S10" s="26">
        <v>19.5</v>
      </c>
      <c r="T10" s="26"/>
      <c r="U10" s="26">
        <v>17</v>
      </c>
      <c r="V10" s="26">
        <v>17</v>
      </c>
      <c r="W10" s="27"/>
      <c r="X10" s="28">
        <f t="shared" si="4"/>
        <v>17.833333333333332</v>
      </c>
      <c r="Y10" s="29">
        <v>19.5</v>
      </c>
      <c r="Z10" s="30">
        <v>17</v>
      </c>
      <c r="AA10" s="30">
        <v>17</v>
      </c>
      <c r="AB10" s="30">
        <v>18</v>
      </c>
      <c r="AC10" s="30">
        <f t="shared" si="5"/>
        <v>17.333333333333332</v>
      </c>
      <c r="AD10" s="11">
        <f t="shared" si="6"/>
        <v>17.769444444444442</v>
      </c>
    </row>
    <row r="11" spans="1:30" x14ac:dyDescent="0.3">
      <c r="A11" s="3"/>
      <c r="B11" s="8" t="s">
        <v>65</v>
      </c>
      <c r="C11" s="9">
        <v>20.75</v>
      </c>
      <c r="D11" s="9">
        <v>17</v>
      </c>
      <c r="E11" s="9">
        <v>17.5</v>
      </c>
      <c r="F11" s="9">
        <v>19</v>
      </c>
      <c r="G11" s="9">
        <f t="shared" si="0"/>
        <v>17.833333333333332</v>
      </c>
      <c r="H11" s="9">
        <v>17</v>
      </c>
      <c r="I11" s="9">
        <v>15</v>
      </c>
      <c r="J11" s="9">
        <f t="shared" si="1"/>
        <v>16</v>
      </c>
      <c r="K11" s="9">
        <v>16.25</v>
      </c>
      <c r="L11" s="9">
        <v>16.5</v>
      </c>
      <c r="M11" s="9">
        <v>14.25</v>
      </c>
      <c r="N11" s="10">
        <f t="shared" si="2"/>
        <v>15.375</v>
      </c>
      <c r="O11" s="16">
        <v>19</v>
      </c>
      <c r="P11" s="20">
        <v>17.399999999999999</v>
      </c>
      <c r="Q11" s="20">
        <v>20</v>
      </c>
      <c r="R11" s="20">
        <f t="shared" si="3"/>
        <v>18.8</v>
      </c>
      <c r="S11" s="26">
        <v>19.5</v>
      </c>
      <c r="T11" s="26"/>
      <c r="U11" s="26">
        <v>17</v>
      </c>
      <c r="V11" s="26">
        <v>17</v>
      </c>
      <c r="W11" s="27"/>
      <c r="X11" s="28">
        <f t="shared" si="4"/>
        <v>17.833333333333332</v>
      </c>
      <c r="Y11" s="29">
        <v>19.5</v>
      </c>
      <c r="Z11" s="30">
        <v>17</v>
      </c>
      <c r="AA11" s="30">
        <v>17</v>
      </c>
      <c r="AB11" s="30">
        <v>18</v>
      </c>
      <c r="AC11" s="30">
        <f t="shared" si="5"/>
        <v>17.333333333333332</v>
      </c>
      <c r="AD11" s="11">
        <f t="shared" si="6"/>
        <v>17.741666666666664</v>
      </c>
    </row>
    <row r="12" spans="1:30" x14ac:dyDescent="0.3">
      <c r="A12" s="3"/>
      <c r="B12" s="8" t="s">
        <v>68</v>
      </c>
      <c r="C12" s="9">
        <v>20.75</v>
      </c>
      <c r="D12" s="9">
        <v>18</v>
      </c>
      <c r="E12" s="9">
        <v>20</v>
      </c>
      <c r="F12" s="9">
        <v>19.5</v>
      </c>
      <c r="G12" s="9">
        <f t="shared" ref="G12" si="7">AVERAGE(D12:F12)</f>
        <v>19.166666666666668</v>
      </c>
      <c r="H12" s="9">
        <v>17</v>
      </c>
      <c r="I12" s="9">
        <v>15</v>
      </c>
      <c r="J12" s="9">
        <f t="shared" ref="J12" si="8">AVERAGE(H12:I12)</f>
        <v>16</v>
      </c>
      <c r="K12" s="9">
        <v>16.25</v>
      </c>
      <c r="L12" s="9">
        <v>16.5</v>
      </c>
      <c r="M12" s="9">
        <v>14.25</v>
      </c>
      <c r="N12" s="10">
        <f t="shared" ref="N12" si="9">AVERAGE(L12:M12)</f>
        <v>15.375</v>
      </c>
      <c r="O12" s="16">
        <v>21</v>
      </c>
      <c r="P12" s="20">
        <v>17.399999999999999</v>
      </c>
      <c r="Q12" s="20">
        <v>20</v>
      </c>
      <c r="R12" s="20">
        <f t="shared" ref="R12" si="10">(O12+P12+Q12)/3</f>
        <v>19.466666666666665</v>
      </c>
      <c r="S12" s="26">
        <v>19.5</v>
      </c>
      <c r="T12" s="26"/>
      <c r="U12" s="26">
        <v>17</v>
      </c>
      <c r="V12" s="26">
        <v>17</v>
      </c>
      <c r="W12" s="27"/>
      <c r="X12" s="28">
        <f t="shared" ref="X12" si="11">AVERAGE(S12:W12)</f>
        <v>17.833333333333332</v>
      </c>
      <c r="Y12" s="29">
        <v>19.5</v>
      </c>
      <c r="Z12" s="30">
        <v>16</v>
      </c>
      <c r="AA12" s="30">
        <v>18</v>
      </c>
      <c r="AB12" s="30">
        <v>19</v>
      </c>
      <c r="AC12" s="30">
        <f t="shared" ref="AC12" si="12">AVERAGE(Z12:AB12)</f>
        <v>17.666666666666668</v>
      </c>
      <c r="AD12" s="11">
        <f t="shared" ref="AD12" si="13">(C12+G12+J12+K12+N12+R12+X12+Y12+AC12)/9</f>
        <v>18.000925925925927</v>
      </c>
    </row>
    <row r="13" spans="1:30" ht="66" x14ac:dyDescent="0.3">
      <c r="A13" s="4" t="s">
        <v>28</v>
      </c>
      <c r="B13" s="12" t="s">
        <v>29</v>
      </c>
      <c r="C13" s="13">
        <f>C9*100/C12-100</f>
        <v>0</v>
      </c>
      <c r="D13" s="13">
        <f t="shared" ref="D13:AD13" si="14">D9*100/D12-100</f>
        <v>-5.5555555555555571</v>
      </c>
      <c r="E13" s="13">
        <f t="shared" si="14"/>
        <v>-12.5</v>
      </c>
      <c r="F13" s="13">
        <f t="shared" si="14"/>
        <v>-2.5641025641025692</v>
      </c>
      <c r="G13" s="13">
        <f t="shared" si="14"/>
        <v>-6.9565217391304515</v>
      </c>
      <c r="H13" s="13">
        <f t="shared" si="14"/>
        <v>0</v>
      </c>
      <c r="I13" s="13">
        <f t="shared" si="14"/>
        <v>0</v>
      </c>
      <c r="J13" s="13">
        <f t="shared" si="14"/>
        <v>0</v>
      </c>
      <c r="K13" s="13">
        <f t="shared" si="14"/>
        <v>0</v>
      </c>
      <c r="L13" s="13">
        <f t="shared" si="14"/>
        <v>0</v>
      </c>
      <c r="M13" s="13">
        <f t="shared" si="14"/>
        <v>0</v>
      </c>
      <c r="N13" s="13">
        <f t="shared" si="14"/>
        <v>0</v>
      </c>
      <c r="O13" s="13">
        <f t="shared" si="14"/>
        <v>-9.5238095238095184</v>
      </c>
      <c r="P13" s="13">
        <f t="shared" si="14"/>
        <v>0</v>
      </c>
      <c r="Q13" s="13">
        <f t="shared" si="14"/>
        <v>0</v>
      </c>
      <c r="R13" s="13">
        <f t="shared" si="14"/>
        <v>-3.4246575342465633</v>
      </c>
      <c r="S13" s="13">
        <f t="shared" si="14"/>
        <v>0</v>
      </c>
      <c r="T13" s="13"/>
      <c r="U13" s="13">
        <f t="shared" si="14"/>
        <v>0</v>
      </c>
      <c r="V13" s="13">
        <f t="shared" si="14"/>
        <v>0</v>
      </c>
      <c r="W13" s="13"/>
      <c r="X13" s="13">
        <f t="shared" si="14"/>
        <v>0</v>
      </c>
      <c r="Y13" s="13">
        <f t="shared" si="14"/>
        <v>0</v>
      </c>
      <c r="Z13" s="13">
        <f t="shared" si="14"/>
        <v>6.25</v>
      </c>
      <c r="AA13" s="13">
        <f t="shared" si="14"/>
        <v>-16.666666666666671</v>
      </c>
      <c r="AB13" s="13">
        <f t="shared" si="14"/>
        <v>-10.526315789473685</v>
      </c>
      <c r="AC13" s="13">
        <f t="shared" si="14"/>
        <v>-7.5471698113207708</v>
      </c>
      <c r="AD13" s="13">
        <f t="shared" si="14"/>
        <v>-2.0575073298698925</v>
      </c>
    </row>
    <row r="14" spans="1:30" x14ac:dyDescent="0.3">
      <c r="A14" s="3"/>
      <c r="B14" s="8" t="s">
        <v>59</v>
      </c>
      <c r="C14" s="9">
        <v>29</v>
      </c>
      <c r="D14" s="9">
        <v>25.5</v>
      </c>
      <c r="E14" s="9">
        <v>26</v>
      </c>
      <c r="F14" s="9">
        <v>25.5</v>
      </c>
      <c r="G14" s="9">
        <f t="shared" ref="G14:G20" si="15">AVERAGE(D14:F14)</f>
        <v>25.666666666666668</v>
      </c>
      <c r="H14" s="9">
        <v>27.5</v>
      </c>
      <c r="I14" s="9">
        <v>27</v>
      </c>
      <c r="J14" s="9">
        <f t="shared" ref="J14:J20" si="16">AVERAGE(H14:I14)</f>
        <v>27.25</v>
      </c>
      <c r="K14" s="9">
        <v>27.3</v>
      </c>
      <c r="L14" s="9">
        <v>29</v>
      </c>
      <c r="M14" s="9">
        <v>30.5</v>
      </c>
      <c r="N14" s="10">
        <f t="shared" ref="N14:N20" si="17">AVERAGE(L14:M14)</f>
        <v>29.75</v>
      </c>
      <c r="O14" s="19">
        <v>29</v>
      </c>
      <c r="P14" s="18">
        <v>29</v>
      </c>
      <c r="Q14" s="19">
        <v>30</v>
      </c>
      <c r="R14" s="16">
        <f t="shared" ref="R14:R20" si="18">(Q14+P14+O14)/3</f>
        <v>29.333333333333332</v>
      </c>
      <c r="S14" s="31">
        <v>27.5</v>
      </c>
      <c r="T14" s="32">
        <v>31.5</v>
      </c>
      <c r="U14" s="26">
        <v>28</v>
      </c>
      <c r="V14" s="33">
        <v>31.2</v>
      </c>
      <c r="W14" s="26">
        <v>27.5</v>
      </c>
      <c r="X14" s="28">
        <f t="shared" ref="X14:X20" si="19">AVERAGE(S14:W14)</f>
        <v>29.139999999999997</v>
      </c>
      <c r="Y14" s="29">
        <v>26.75</v>
      </c>
      <c r="Z14" s="30">
        <v>28</v>
      </c>
      <c r="AA14" s="30">
        <v>30</v>
      </c>
      <c r="AB14" s="30">
        <v>28</v>
      </c>
      <c r="AC14" s="30">
        <f t="shared" ref="AC14:AC20" si="20">AVERAGE(Z14:AB14)</f>
        <v>28.666666666666668</v>
      </c>
      <c r="AD14" s="11">
        <f t="shared" ref="AD14:AD20" si="21">(C14+G14+J14+K14+N14+R14+X14+Y14+AC14)/9</f>
        <v>28.095185185185183</v>
      </c>
    </row>
    <row r="15" spans="1:30" x14ac:dyDescent="0.3">
      <c r="A15" s="3"/>
      <c r="B15" s="8" t="s">
        <v>60</v>
      </c>
      <c r="C15" s="9">
        <v>29</v>
      </c>
      <c r="D15" s="9">
        <v>25.5</v>
      </c>
      <c r="E15" s="9">
        <v>26</v>
      </c>
      <c r="F15" s="9">
        <v>25.5</v>
      </c>
      <c r="G15" s="9">
        <f t="shared" si="15"/>
        <v>25.666666666666668</v>
      </c>
      <c r="H15" s="9">
        <v>27.5</v>
      </c>
      <c r="I15" s="9">
        <v>27</v>
      </c>
      <c r="J15" s="9">
        <f t="shared" si="16"/>
        <v>27.25</v>
      </c>
      <c r="K15" s="9">
        <v>27.3</v>
      </c>
      <c r="L15" s="9">
        <v>29</v>
      </c>
      <c r="M15" s="9">
        <v>27</v>
      </c>
      <c r="N15" s="10">
        <f t="shared" si="17"/>
        <v>28</v>
      </c>
      <c r="O15" s="19">
        <v>29</v>
      </c>
      <c r="P15" s="18">
        <v>29</v>
      </c>
      <c r="Q15" s="19">
        <v>30</v>
      </c>
      <c r="R15" s="16">
        <f t="shared" si="18"/>
        <v>29.333333333333332</v>
      </c>
      <c r="S15" s="31">
        <v>27.5</v>
      </c>
      <c r="T15" s="32">
        <v>31</v>
      </c>
      <c r="U15" s="26">
        <v>28</v>
      </c>
      <c r="V15" s="33">
        <v>31.2</v>
      </c>
      <c r="W15" s="26">
        <v>27.5</v>
      </c>
      <c r="X15" s="28">
        <f t="shared" si="19"/>
        <v>29.04</v>
      </c>
      <c r="Y15" s="29">
        <v>26.75</v>
      </c>
      <c r="Z15" s="30">
        <v>28</v>
      </c>
      <c r="AA15" s="30">
        <v>30</v>
      </c>
      <c r="AB15" s="30">
        <v>28</v>
      </c>
      <c r="AC15" s="30">
        <f t="shared" si="20"/>
        <v>28.666666666666668</v>
      </c>
      <c r="AD15" s="11">
        <f t="shared" si="21"/>
        <v>27.889629629629628</v>
      </c>
    </row>
    <row r="16" spans="1:30" x14ac:dyDescent="0.3">
      <c r="A16" s="3"/>
      <c r="B16" s="8" t="s">
        <v>61</v>
      </c>
      <c r="C16" s="9">
        <v>29.33</v>
      </c>
      <c r="D16" s="9">
        <v>25.5</v>
      </c>
      <c r="E16" s="9">
        <v>26</v>
      </c>
      <c r="F16" s="9">
        <v>25.5</v>
      </c>
      <c r="G16" s="9">
        <f t="shared" si="15"/>
        <v>25.666666666666668</v>
      </c>
      <c r="H16" s="9">
        <v>27.5</v>
      </c>
      <c r="I16" s="9">
        <v>27</v>
      </c>
      <c r="J16" s="9">
        <f t="shared" si="16"/>
        <v>27.25</v>
      </c>
      <c r="K16" s="9">
        <v>27.3</v>
      </c>
      <c r="L16" s="9">
        <v>29</v>
      </c>
      <c r="M16" s="9">
        <v>27</v>
      </c>
      <c r="N16" s="10">
        <f t="shared" si="17"/>
        <v>28</v>
      </c>
      <c r="O16" s="19">
        <v>29</v>
      </c>
      <c r="P16" s="18">
        <v>29</v>
      </c>
      <c r="Q16" s="19">
        <v>30</v>
      </c>
      <c r="R16" s="16">
        <f t="shared" si="18"/>
        <v>29.333333333333332</v>
      </c>
      <c r="S16" s="31">
        <v>27.5</v>
      </c>
      <c r="T16" s="32">
        <v>31</v>
      </c>
      <c r="U16" s="26">
        <v>28</v>
      </c>
      <c r="V16" s="33">
        <v>31.2</v>
      </c>
      <c r="W16" s="26">
        <v>27.5</v>
      </c>
      <c r="X16" s="28">
        <f t="shared" si="19"/>
        <v>29.04</v>
      </c>
      <c r="Y16" s="29">
        <v>26.5</v>
      </c>
      <c r="Z16" s="30">
        <v>28</v>
      </c>
      <c r="AA16" s="30">
        <v>32</v>
      </c>
      <c r="AB16" s="30">
        <v>28</v>
      </c>
      <c r="AC16" s="30">
        <f t="shared" si="20"/>
        <v>29.333333333333332</v>
      </c>
      <c r="AD16" s="11">
        <f t="shared" si="21"/>
        <v>27.972592592592594</v>
      </c>
    </row>
    <row r="17" spans="1:32" x14ac:dyDescent="0.3">
      <c r="A17" s="3"/>
      <c r="B17" s="8" t="s">
        <v>62</v>
      </c>
      <c r="C17" s="9">
        <v>29</v>
      </c>
      <c r="D17" s="9">
        <v>25.5</v>
      </c>
      <c r="E17" s="9">
        <v>26</v>
      </c>
      <c r="F17" s="9">
        <v>25.5</v>
      </c>
      <c r="G17" s="9">
        <f t="shared" si="15"/>
        <v>25.666666666666668</v>
      </c>
      <c r="H17" s="9">
        <v>27.5</v>
      </c>
      <c r="I17" s="9">
        <v>27</v>
      </c>
      <c r="J17" s="9">
        <f t="shared" si="16"/>
        <v>27.25</v>
      </c>
      <c r="K17" s="9">
        <v>27.3</v>
      </c>
      <c r="L17" s="9">
        <v>29</v>
      </c>
      <c r="M17" s="9">
        <v>27</v>
      </c>
      <c r="N17" s="10">
        <f t="shared" si="17"/>
        <v>28</v>
      </c>
      <c r="O17" s="19">
        <v>29</v>
      </c>
      <c r="P17" s="18">
        <v>29</v>
      </c>
      <c r="Q17" s="19">
        <v>30</v>
      </c>
      <c r="R17" s="16">
        <f t="shared" si="18"/>
        <v>29.333333333333332</v>
      </c>
      <c r="S17" s="31">
        <v>27.5</v>
      </c>
      <c r="T17" s="32">
        <v>31</v>
      </c>
      <c r="U17" s="26">
        <v>28</v>
      </c>
      <c r="V17" s="33">
        <v>31.2</v>
      </c>
      <c r="W17" s="26">
        <v>27.5</v>
      </c>
      <c r="X17" s="28">
        <f t="shared" si="19"/>
        <v>29.04</v>
      </c>
      <c r="Y17" s="29">
        <v>26.5</v>
      </c>
      <c r="Z17" s="30">
        <v>28</v>
      </c>
      <c r="AA17" s="30">
        <v>32</v>
      </c>
      <c r="AB17" s="30">
        <v>28</v>
      </c>
      <c r="AC17" s="30">
        <f t="shared" si="20"/>
        <v>29.333333333333332</v>
      </c>
      <c r="AD17" s="11">
        <f t="shared" si="21"/>
        <v>27.935925925925929</v>
      </c>
    </row>
    <row r="18" spans="1:32" x14ac:dyDescent="0.3">
      <c r="A18" s="3"/>
      <c r="B18" s="8" t="s">
        <v>63</v>
      </c>
      <c r="C18" s="9">
        <v>29.33</v>
      </c>
      <c r="D18" s="9">
        <v>26</v>
      </c>
      <c r="E18" s="9">
        <v>26</v>
      </c>
      <c r="F18" s="9">
        <v>25.5</v>
      </c>
      <c r="G18" s="9">
        <f t="shared" si="15"/>
        <v>25.833333333333332</v>
      </c>
      <c r="H18" s="9">
        <v>27.5</v>
      </c>
      <c r="I18" s="9">
        <v>27</v>
      </c>
      <c r="J18" s="9">
        <f t="shared" si="16"/>
        <v>27.25</v>
      </c>
      <c r="K18" s="9">
        <v>27.3</v>
      </c>
      <c r="L18" s="9">
        <v>29</v>
      </c>
      <c r="M18" s="9">
        <v>29</v>
      </c>
      <c r="N18" s="10">
        <f t="shared" si="17"/>
        <v>29</v>
      </c>
      <c r="O18" s="19">
        <v>29</v>
      </c>
      <c r="P18" s="18">
        <v>29</v>
      </c>
      <c r="Q18" s="19">
        <v>30</v>
      </c>
      <c r="R18" s="16">
        <f t="shared" si="18"/>
        <v>29.333333333333332</v>
      </c>
      <c r="S18" s="31">
        <v>27.5</v>
      </c>
      <c r="T18" s="32">
        <v>32</v>
      </c>
      <c r="U18" s="26">
        <v>28</v>
      </c>
      <c r="V18" s="33">
        <v>31.2</v>
      </c>
      <c r="W18" s="26">
        <v>27.5</v>
      </c>
      <c r="X18" s="28">
        <f t="shared" si="19"/>
        <v>29.24</v>
      </c>
      <c r="Y18" s="29">
        <v>26.5</v>
      </c>
      <c r="Z18" s="30">
        <v>28</v>
      </c>
      <c r="AA18" s="30">
        <v>32</v>
      </c>
      <c r="AB18" s="30">
        <v>28</v>
      </c>
      <c r="AC18" s="30">
        <f t="shared" si="20"/>
        <v>29.333333333333332</v>
      </c>
      <c r="AD18" s="11">
        <f t="shared" si="21"/>
        <v>28.124444444444446</v>
      </c>
    </row>
    <row r="19" spans="1:32" x14ac:dyDescent="0.3">
      <c r="A19" s="3"/>
      <c r="B19" s="8" t="s">
        <v>64</v>
      </c>
      <c r="C19" s="9">
        <v>29.67</v>
      </c>
      <c r="D19" s="9">
        <v>26</v>
      </c>
      <c r="E19" s="9">
        <v>26</v>
      </c>
      <c r="F19" s="9">
        <v>25.5</v>
      </c>
      <c r="G19" s="9">
        <f t="shared" si="15"/>
        <v>25.833333333333332</v>
      </c>
      <c r="H19" s="9">
        <v>27.5</v>
      </c>
      <c r="I19" s="9">
        <v>27</v>
      </c>
      <c r="J19" s="9">
        <f t="shared" si="16"/>
        <v>27.25</v>
      </c>
      <c r="K19" s="9">
        <v>27.3</v>
      </c>
      <c r="L19" s="9">
        <v>29</v>
      </c>
      <c r="M19" s="9">
        <v>27.5</v>
      </c>
      <c r="N19" s="10">
        <f t="shared" si="17"/>
        <v>28.25</v>
      </c>
      <c r="O19" s="19">
        <v>29</v>
      </c>
      <c r="P19" s="18">
        <v>29</v>
      </c>
      <c r="Q19" s="19">
        <v>30</v>
      </c>
      <c r="R19" s="16">
        <f t="shared" si="18"/>
        <v>29.333333333333332</v>
      </c>
      <c r="S19" s="31">
        <v>27.5</v>
      </c>
      <c r="T19" s="32">
        <v>32</v>
      </c>
      <c r="U19" s="26">
        <v>28</v>
      </c>
      <c r="V19" s="33">
        <v>31.2</v>
      </c>
      <c r="W19" s="26">
        <v>27.5</v>
      </c>
      <c r="X19" s="28">
        <f t="shared" si="19"/>
        <v>29.24</v>
      </c>
      <c r="Y19" s="29">
        <v>26.5</v>
      </c>
      <c r="Z19" s="30">
        <v>28</v>
      </c>
      <c r="AA19" s="30">
        <v>29</v>
      </c>
      <c r="AB19" s="30">
        <v>28</v>
      </c>
      <c r="AC19" s="30">
        <f t="shared" si="20"/>
        <v>28.333333333333332</v>
      </c>
      <c r="AD19" s="11">
        <f t="shared" si="21"/>
        <v>27.967777777777783</v>
      </c>
    </row>
    <row r="20" spans="1:32" x14ac:dyDescent="0.3">
      <c r="A20" s="3"/>
      <c r="B20" s="8" t="s">
        <v>65</v>
      </c>
      <c r="C20" s="9">
        <v>29.67</v>
      </c>
      <c r="D20" s="9">
        <v>27</v>
      </c>
      <c r="E20" s="9">
        <v>28</v>
      </c>
      <c r="F20" s="9">
        <v>26.5</v>
      </c>
      <c r="G20" s="9">
        <f t="shared" si="15"/>
        <v>27.166666666666668</v>
      </c>
      <c r="H20" s="9">
        <v>27.5</v>
      </c>
      <c r="I20" s="9">
        <v>27</v>
      </c>
      <c r="J20" s="9">
        <f t="shared" si="16"/>
        <v>27.25</v>
      </c>
      <c r="K20" s="9">
        <v>27.5</v>
      </c>
      <c r="L20" s="9">
        <v>29</v>
      </c>
      <c r="M20" s="9">
        <v>27.5</v>
      </c>
      <c r="N20" s="10">
        <f t="shared" si="17"/>
        <v>28.25</v>
      </c>
      <c r="O20" s="19">
        <v>27.5</v>
      </c>
      <c r="P20" s="18">
        <v>29</v>
      </c>
      <c r="Q20" s="19">
        <v>30</v>
      </c>
      <c r="R20" s="16">
        <f t="shared" si="18"/>
        <v>28.833333333333332</v>
      </c>
      <c r="S20" s="31">
        <v>27.5</v>
      </c>
      <c r="T20" s="32">
        <v>32</v>
      </c>
      <c r="U20" s="26">
        <v>28</v>
      </c>
      <c r="V20" s="33">
        <v>31.2</v>
      </c>
      <c r="W20" s="26">
        <v>27.5</v>
      </c>
      <c r="X20" s="28">
        <f t="shared" si="19"/>
        <v>29.24</v>
      </c>
      <c r="Y20" s="29">
        <v>26.5</v>
      </c>
      <c r="Z20" s="30">
        <v>28</v>
      </c>
      <c r="AA20" s="30">
        <v>28</v>
      </c>
      <c r="AB20" s="30">
        <v>28</v>
      </c>
      <c r="AC20" s="30">
        <f t="shared" si="20"/>
        <v>28</v>
      </c>
      <c r="AD20" s="11">
        <f t="shared" si="21"/>
        <v>28.045555555555559</v>
      </c>
    </row>
    <row r="21" spans="1:32" x14ac:dyDescent="0.3">
      <c r="A21" s="3"/>
      <c r="B21" s="8" t="s">
        <v>68</v>
      </c>
      <c r="C21" s="9">
        <v>29.67</v>
      </c>
      <c r="D21" s="9">
        <v>27</v>
      </c>
      <c r="E21" s="9">
        <v>28</v>
      </c>
      <c r="F21" s="9">
        <v>26.5</v>
      </c>
      <c r="G21" s="9">
        <f t="shared" ref="G21" si="22">AVERAGE(D21:F21)</f>
        <v>27.166666666666668</v>
      </c>
      <c r="H21" s="9">
        <v>27.5</v>
      </c>
      <c r="I21" s="9">
        <v>27</v>
      </c>
      <c r="J21" s="9">
        <f t="shared" ref="J21" si="23">AVERAGE(H21:I21)</f>
        <v>27.25</v>
      </c>
      <c r="K21" s="9">
        <v>27.5</v>
      </c>
      <c r="L21" s="9">
        <v>29.5</v>
      </c>
      <c r="M21" s="9">
        <v>27.5</v>
      </c>
      <c r="N21" s="10">
        <f t="shared" ref="N21" si="24">AVERAGE(L21:M21)</f>
        <v>28.5</v>
      </c>
      <c r="O21" s="19">
        <v>27.5</v>
      </c>
      <c r="P21" s="18">
        <v>29</v>
      </c>
      <c r="Q21" s="19">
        <v>30</v>
      </c>
      <c r="R21" s="16">
        <f t="shared" ref="R21" si="25">(Q21+P21+O21)/3</f>
        <v>28.833333333333332</v>
      </c>
      <c r="S21" s="31">
        <v>27.5</v>
      </c>
      <c r="T21" s="32">
        <v>32</v>
      </c>
      <c r="U21" s="26">
        <v>28</v>
      </c>
      <c r="V21" s="33">
        <v>31.4</v>
      </c>
      <c r="W21" s="26">
        <v>27.5</v>
      </c>
      <c r="X21" s="28">
        <f t="shared" ref="X21" si="26">AVERAGE(S21:W21)</f>
        <v>29.28</v>
      </c>
      <c r="Y21" s="29">
        <v>27.25</v>
      </c>
      <c r="Z21" s="30">
        <v>28</v>
      </c>
      <c r="AA21" s="30">
        <v>29</v>
      </c>
      <c r="AB21" s="30">
        <v>26</v>
      </c>
      <c r="AC21" s="30">
        <f t="shared" ref="AC21" si="27">AVERAGE(Z21:AB21)</f>
        <v>27.666666666666668</v>
      </c>
      <c r="AD21" s="11">
        <f t="shared" ref="AD21" si="28">(C21+G21+J21+K21+N21+R21+X21+Y21+AC21)/9</f>
        <v>28.124074074074073</v>
      </c>
    </row>
    <row r="22" spans="1:32" ht="66" x14ac:dyDescent="0.3">
      <c r="A22" s="4" t="s">
        <v>30</v>
      </c>
      <c r="B22" s="12" t="s">
        <v>29</v>
      </c>
      <c r="C22" s="13">
        <f>C18*100/C21-100</f>
        <v>-1.1459386585776912</v>
      </c>
      <c r="D22" s="13">
        <f t="shared" ref="D22:AD22" si="29">D18*100/D21-100</f>
        <v>-3.7037037037037095</v>
      </c>
      <c r="E22" s="13">
        <f t="shared" si="29"/>
        <v>-7.1428571428571388</v>
      </c>
      <c r="F22" s="13">
        <f t="shared" si="29"/>
        <v>-3.7735849056603712</v>
      </c>
      <c r="G22" s="13">
        <f t="shared" si="29"/>
        <v>-4.9079754601227137</v>
      </c>
      <c r="H22" s="13">
        <f t="shared" si="29"/>
        <v>0</v>
      </c>
      <c r="I22" s="13">
        <f t="shared" si="29"/>
        <v>0</v>
      </c>
      <c r="J22" s="13">
        <f t="shared" si="29"/>
        <v>0</v>
      </c>
      <c r="K22" s="13">
        <f t="shared" si="29"/>
        <v>-0.72727272727273373</v>
      </c>
      <c r="L22" s="13">
        <f t="shared" si="29"/>
        <v>-1.6949152542372872</v>
      </c>
      <c r="M22" s="13">
        <f t="shared" si="29"/>
        <v>5.4545454545454533</v>
      </c>
      <c r="N22" s="13">
        <f t="shared" si="29"/>
        <v>1.7543859649122737</v>
      </c>
      <c r="O22" s="13">
        <f t="shared" si="29"/>
        <v>5.4545454545454533</v>
      </c>
      <c r="P22" s="13">
        <f t="shared" si="29"/>
        <v>0</v>
      </c>
      <c r="Q22" s="13">
        <f t="shared" si="29"/>
        <v>0</v>
      </c>
      <c r="R22" s="13">
        <f t="shared" si="29"/>
        <v>1.7341040462427628</v>
      </c>
      <c r="S22" s="13">
        <f t="shared" si="29"/>
        <v>0</v>
      </c>
      <c r="T22" s="13">
        <f t="shared" si="29"/>
        <v>0</v>
      </c>
      <c r="U22" s="13">
        <f t="shared" si="29"/>
        <v>0</v>
      </c>
      <c r="V22" s="13">
        <f t="shared" si="29"/>
        <v>-0.63694267515923286</v>
      </c>
      <c r="W22" s="13">
        <f t="shared" si="29"/>
        <v>0</v>
      </c>
      <c r="X22" s="13">
        <f t="shared" si="29"/>
        <v>-0.13661202185792831</v>
      </c>
      <c r="Y22" s="13">
        <f t="shared" si="29"/>
        <v>-2.7522935779816464</v>
      </c>
      <c r="Z22" s="13">
        <f t="shared" si="29"/>
        <v>0</v>
      </c>
      <c r="AA22" s="13">
        <f t="shared" si="29"/>
        <v>10.34482758620689</v>
      </c>
      <c r="AB22" s="13">
        <f t="shared" si="29"/>
        <v>7.6923076923076934</v>
      </c>
      <c r="AC22" s="13">
        <f t="shared" si="29"/>
        <v>6.0240963855421512</v>
      </c>
      <c r="AD22" s="13">
        <f t="shared" si="29"/>
        <v>1.3169157832493283E-3</v>
      </c>
      <c r="AF22" s="7"/>
    </row>
    <row r="23" spans="1:32" x14ac:dyDescent="0.3">
      <c r="A23" s="3"/>
      <c r="B23" s="8" t="s">
        <v>59</v>
      </c>
      <c r="C23" s="9">
        <v>23.33</v>
      </c>
      <c r="D23" s="9">
        <v>17</v>
      </c>
      <c r="E23" s="9">
        <v>18</v>
      </c>
      <c r="F23" s="14">
        <v>17</v>
      </c>
      <c r="G23" s="9">
        <f t="shared" ref="G23:G29" si="30">AVERAGE(D23:F23)</f>
        <v>17.333333333333332</v>
      </c>
      <c r="H23" s="9">
        <v>23.5</v>
      </c>
      <c r="I23" s="9">
        <v>23</v>
      </c>
      <c r="J23" s="9">
        <f t="shared" ref="J23:J29" si="31">AVERAGE(H23:I23)</f>
        <v>23.25</v>
      </c>
      <c r="K23" s="9">
        <v>21</v>
      </c>
      <c r="L23" s="9">
        <v>20.5</v>
      </c>
      <c r="M23" s="9">
        <v>24</v>
      </c>
      <c r="N23" s="10">
        <f t="shared" ref="N23:N29" si="32">AVERAGE(L23:M23)</f>
        <v>22.25</v>
      </c>
      <c r="O23" s="18">
        <v>23</v>
      </c>
      <c r="P23" s="18">
        <v>22.56</v>
      </c>
      <c r="Q23" s="19">
        <v>25</v>
      </c>
      <c r="R23" s="16">
        <f t="shared" ref="R23:R29" si="33">(Q23+P23+O23)/3</f>
        <v>23.52</v>
      </c>
      <c r="S23" s="34">
        <v>20</v>
      </c>
      <c r="T23" s="32">
        <v>22</v>
      </c>
      <c r="U23" s="26">
        <v>19.8</v>
      </c>
      <c r="V23" s="33">
        <v>22</v>
      </c>
      <c r="W23" s="26">
        <v>22</v>
      </c>
      <c r="X23" s="28">
        <f t="shared" ref="X23:X29" si="34">AVERAGE(S23:W23)</f>
        <v>21.16</v>
      </c>
      <c r="Y23" s="35">
        <v>20</v>
      </c>
      <c r="Z23" s="30">
        <v>20</v>
      </c>
      <c r="AA23" s="30">
        <v>20</v>
      </c>
      <c r="AB23" s="30">
        <v>21</v>
      </c>
      <c r="AC23" s="30">
        <f t="shared" ref="AC23:AC29" si="35">AVERAGE(Z23:AB23)</f>
        <v>20.333333333333332</v>
      </c>
      <c r="AD23" s="11">
        <f t="shared" ref="AD23:AD29" si="36">(C23+G23+J23+K23+N23+R23+X23+Y23+AC23)/9</f>
        <v>21.352962962962962</v>
      </c>
    </row>
    <row r="24" spans="1:32" x14ac:dyDescent="0.3">
      <c r="A24" s="3"/>
      <c r="B24" s="8" t="s">
        <v>60</v>
      </c>
      <c r="C24" s="9">
        <v>23.33</v>
      </c>
      <c r="D24" s="9">
        <v>17</v>
      </c>
      <c r="E24" s="9">
        <v>18</v>
      </c>
      <c r="F24" s="14">
        <v>17</v>
      </c>
      <c r="G24" s="9">
        <f t="shared" si="30"/>
        <v>17.333333333333332</v>
      </c>
      <c r="H24" s="9">
        <v>23.5</v>
      </c>
      <c r="I24" s="9">
        <v>23</v>
      </c>
      <c r="J24" s="9">
        <f t="shared" si="31"/>
        <v>23.25</v>
      </c>
      <c r="K24" s="9">
        <v>21</v>
      </c>
      <c r="L24" s="9">
        <v>20.5</v>
      </c>
      <c r="M24" s="9">
        <v>20</v>
      </c>
      <c r="N24" s="10">
        <f t="shared" si="32"/>
        <v>20.25</v>
      </c>
      <c r="O24" s="18">
        <v>23</v>
      </c>
      <c r="P24" s="18">
        <v>22.56</v>
      </c>
      <c r="Q24" s="19">
        <v>25</v>
      </c>
      <c r="R24" s="16">
        <f t="shared" si="33"/>
        <v>23.52</v>
      </c>
      <c r="S24" s="34">
        <v>20</v>
      </c>
      <c r="T24" s="32">
        <v>22</v>
      </c>
      <c r="U24" s="26">
        <v>19.8</v>
      </c>
      <c r="V24" s="33">
        <v>22</v>
      </c>
      <c r="W24" s="26">
        <v>22</v>
      </c>
      <c r="X24" s="28">
        <f t="shared" si="34"/>
        <v>21.16</v>
      </c>
      <c r="Y24" s="35">
        <v>20</v>
      </c>
      <c r="Z24" s="30">
        <v>20</v>
      </c>
      <c r="AA24" s="30">
        <v>20</v>
      </c>
      <c r="AB24" s="30">
        <v>21</v>
      </c>
      <c r="AC24" s="30">
        <f t="shared" si="35"/>
        <v>20.333333333333332</v>
      </c>
      <c r="AD24" s="11">
        <f t="shared" si="36"/>
        <v>21.130740740740741</v>
      </c>
    </row>
    <row r="25" spans="1:32" x14ac:dyDescent="0.3">
      <c r="A25" s="3"/>
      <c r="B25" s="8" t="s">
        <v>61</v>
      </c>
      <c r="C25" s="9">
        <v>23.16</v>
      </c>
      <c r="D25" s="9">
        <v>17</v>
      </c>
      <c r="E25" s="9">
        <v>18</v>
      </c>
      <c r="F25" s="14">
        <v>17</v>
      </c>
      <c r="G25" s="9">
        <f t="shared" si="30"/>
        <v>17.333333333333332</v>
      </c>
      <c r="H25" s="9">
        <v>23.5</v>
      </c>
      <c r="I25" s="9">
        <v>23</v>
      </c>
      <c r="J25" s="9">
        <f t="shared" si="31"/>
        <v>23.25</v>
      </c>
      <c r="K25" s="9">
        <v>21</v>
      </c>
      <c r="L25" s="9">
        <v>20.5</v>
      </c>
      <c r="M25" s="9">
        <v>20</v>
      </c>
      <c r="N25" s="10">
        <f t="shared" si="32"/>
        <v>20.25</v>
      </c>
      <c r="O25" s="18">
        <v>23</v>
      </c>
      <c r="P25" s="18">
        <v>22.56</v>
      </c>
      <c r="Q25" s="19">
        <v>25</v>
      </c>
      <c r="R25" s="16">
        <f t="shared" si="33"/>
        <v>23.52</v>
      </c>
      <c r="S25" s="34">
        <v>20</v>
      </c>
      <c r="T25" s="32">
        <v>22</v>
      </c>
      <c r="U25" s="26">
        <v>19.8</v>
      </c>
      <c r="V25" s="33">
        <v>22</v>
      </c>
      <c r="W25" s="26">
        <v>22</v>
      </c>
      <c r="X25" s="28">
        <f t="shared" si="34"/>
        <v>21.16</v>
      </c>
      <c r="Y25" s="35">
        <v>20</v>
      </c>
      <c r="Z25" s="30">
        <v>20</v>
      </c>
      <c r="AA25" s="30">
        <v>20</v>
      </c>
      <c r="AB25" s="30">
        <v>21</v>
      </c>
      <c r="AC25" s="30">
        <f t="shared" si="35"/>
        <v>20.333333333333332</v>
      </c>
      <c r="AD25" s="11">
        <f t="shared" si="36"/>
        <v>21.111851851851853</v>
      </c>
    </row>
    <row r="26" spans="1:32" x14ac:dyDescent="0.3">
      <c r="A26" s="3"/>
      <c r="B26" s="8" t="s">
        <v>62</v>
      </c>
      <c r="C26" s="9">
        <v>23.16</v>
      </c>
      <c r="D26" s="9">
        <v>17</v>
      </c>
      <c r="E26" s="9">
        <v>18</v>
      </c>
      <c r="F26" s="14">
        <v>17</v>
      </c>
      <c r="G26" s="9">
        <f t="shared" si="30"/>
        <v>17.333333333333332</v>
      </c>
      <c r="H26" s="9">
        <v>23.5</v>
      </c>
      <c r="I26" s="9">
        <v>23</v>
      </c>
      <c r="J26" s="9">
        <f t="shared" si="31"/>
        <v>23.25</v>
      </c>
      <c r="K26" s="9">
        <v>21</v>
      </c>
      <c r="L26" s="9">
        <v>20.5</v>
      </c>
      <c r="M26" s="9">
        <v>20</v>
      </c>
      <c r="N26" s="10">
        <f t="shared" si="32"/>
        <v>20.25</v>
      </c>
      <c r="O26" s="18">
        <v>23</v>
      </c>
      <c r="P26" s="18">
        <v>22.56</v>
      </c>
      <c r="Q26" s="19">
        <v>25</v>
      </c>
      <c r="R26" s="16">
        <f t="shared" si="33"/>
        <v>23.52</v>
      </c>
      <c r="S26" s="34">
        <v>20</v>
      </c>
      <c r="T26" s="32">
        <v>22</v>
      </c>
      <c r="U26" s="26">
        <v>19.8</v>
      </c>
      <c r="V26" s="33">
        <v>22</v>
      </c>
      <c r="W26" s="26">
        <v>22</v>
      </c>
      <c r="X26" s="28">
        <f t="shared" si="34"/>
        <v>21.16</v>
      </c>
      <c r="Y26" s="35">
        <v>20</v>
      </c>
      <c r="Z26" s="30">
        <v>21</v>
      </c>
      <c r="AA26" s="30">
        <v>20</v>
      </c>
      <c r="AB26" s="30">
        <v>21</v>
      </c>
      <c r="AC26" s="30">
        <f t="shared" si="35"/>
        <v>20.666666666666668</v>
      </c>
      <c r="AD26" s="11">
        <f t="shared" si="36"/>
        <v>21.148888888888891</v>
      </c>
    </row>
    <row r="27" spans="1:32" x14ac:dyDescent="0.3">
      <c r="A27" s="3"/>
      <c r="B27" s="8" t="s">
        <v>63</v>
      </c>
      <c r="C27" s="9">
        <v>23.16</v>
      </c>
      <c r="D27" s="9">
        <v>17</v>
      </c>
      <c r="E27" s="9">
        <v>18</v>
      </c>
      <c r="F27" s="14">
        <v>17</v>
      </c>
      <c r="G27" s="9">
        <f t="shared" si="30"/>
        <v>17.333333333333332</v>
      </c>
      <c r="H27" s="9">
        <v>23.5</v>
      </c>
      <c r="I27" s="9">
        <v>23</v>
      </c>
      <c r="J27" s="9">
        <f t="shared" si="31"/>
        <v>23.25</v>
      </c>
      <c r="K27" s="9">
        <v>21</v>
      </c>
      <c r="L27" s="9">
        <v>20.5</v>
      </c>
      <c r="M27" s="9">
        <v>21.5</v>
      </c>
      <c r="N27" s="10">
        <f t="shared" si="32"/>
        <v>21</v>
      </c>
      <c r="O27" s="18">
        <v>23</v>
      </c>
      <c r="P27" s="18">
        <v>22.56</v>
      </c>
      <c r="Q27" s="19">
        <v>25</v>
      </c>
      <c r="R27" s="16">
        <f t="shared" si="33"/>
        <v>23.52</v>
      </c>
      <c r="S27" s="34">
        <v>20</v>
      </c>
      <c r="T27" s="32">
        <v>22</v>
      </c>
      <c r="U27" s="26">
        <v>19.8</v>
      </c>
      <c r="V27" s="33">
        <v>22</v>
      </c>
      <c r="W27" s="26">
        <v>22</v>
      </c>
      <c r="X27" s="28">
        <f t="shared" si="34"/>
        <v>21.16</v>
      </c>
      <c r="Y27" s="35">
        <v>20</v>
      </c>
      <c r="Z27" s="30">
        <v>21</v>
      </c>
      <c r="AA27" s="30">
        <v>20</v>
      </c>
      <c r="AB27" s="30">
        <v>21</v>
      </c>
      <c r="AC27" s="30">
        <f t="shared" si="35"/>
        <v>20.666666666666668</v>
      </c>
      <c r="AD27" s="11">
        <f t="shared" si="36"/>
        <v>21.232222222222223</v>
      </c>
    </row>
    <row r="28" spans="1:32" x14ac:dyDescent="0.3">
      <c r="A28" s="3"/>
      <c r="B28" s="8" t="s">
        <v>64</v>
      </c>
      <c r="C28" s="9">
        <v>23.5</v>
      </c>
      <c r="D28" s="9">
        <v>17</v>
      </c>
      <c r="E28" s="9">
        <v>18</v>
      </c>
      <c r="F28" s="14">
        <v>17</v>
      </c>
      <c r="G28" s="9">
        <f t="shared" si="30"/>
        <v>17.333333333333332</v>
      </c>
      <c r="H28" s="9">
        <v>23.5</v>
      </c>
      <c r="I28" s="9">
        <v>23</v>
      </c>
      <c r="J28" s="9">
        <f t="shared" si="31"/>
        <v>23.25</v>
      </c>
      <c r="K28" s="9">
        <v>21</v>
      </c>
      <c r="L28" s="9">
        <v>20.5</v>
      </c>
      <c r="M28" s="9">
        <v>20.5</v>
      </c>
      <c r="N28" s="10">
        <f t="shared" si="32"/>
        <v>20.5</v>
      </c>
      <c r="O28" s="18">
        <v>23</v>
      </c>
      <c r="P28" s="18">
        <v>22.56</v>
      </c>
      <c r="Q28" s="19">
        <v>25</v>
      </c>
      <c r="R28" s="16">
        <f t="shared" si="33"/>
        <v>23.52</v>
      </c>
      <c r="S28" s="34">
        <v>20</v>
      </c>
      <c r="T28" s="32">
        <v>22</v>
      </c>
      <c r="U28" s="26">
        <v>19.8</v>
      </c>
      <c r="V28" s="33">
        <v>22</v>
      </c>
      <c r="W28" s="26">
        <v>22</v>
      </c>
      <c r="X28" s="28">
        <f t="shared" si="34"/>
        <v>21.16</v>
      </c>
      <c r="Y28" s="35">
        <v>20</v>
      </c>
      <c r="Z28" s="30">
        <v>21</v>
      </c>
      <c r="AA28" s="30">
        <v>20</v>
      </c>
      <c r="AB28" s="30">
        <v>21</v>
      </c>
      <c r="AC28" s="30">
        <f t="shared" si="35"/>
        <v>20.666666666666668</v>
      </c>
      <c r="AD28" s="11">
        <f t="shared" si="36"/>
        <v>21.214444444444442</v>
      </c>
    </row>
    <row r="29" spans="1:32" x14ac:dyDescent="0.3">
      <c r="A29" s="3"/>
      <c r="B29" s="8" t="s">
        <v>65</v>
      </c>
      <c r="C29" s="9">
        <v>23.5</v>
      </c>
      <c r="D29" s="9">
        <v>18</v>
      </c>
      <c r="E29" s="9">
        <v>20</v>
      </c>
      <c r="F29" s="14">
        <v>17.5</v>
      </c>
      <c r="G29" s="9">
        <f t="shared" si="30"/>
        <v>18.5</v>
      </c>
      <c r="H29" s="9">
        <v>23.5</v>
      </c>
      <c r="I29" s="9">
        <v>23</v>
      </c>
      <c r="J29" s="9">
        <f t="shared" si="31"/>
        <v>23.25</v>
      </c>
      <c r="K29" s="9">
        <v>21</v>
      </c>
      <c r="L29" s="9">
        <v>20.5</v>
      </c>
      <c r="M29" s="9">
        <v>20.5</v>
      </c>
      <c r="N29" s="10">
        <f t="shared" si="32"/>
        <v>20.5</v>
      </c>
      <c r="O29" s="18">
        <v>22.5</v>
      </c>
      <c r="P29" s="18">
        <v>22.56</v>
      </c>
      <c r="Q29" s="19">
        <v>25</v>
      </c>
      <c r="R29" s="16">
        <f t="shared" si="33"/>
        <v>23.353333333333335</v>
      </c>
      <c r="S29" s="34">
        <v>20</v>
      </c>
      <c r="T29" s="32">
        <v>22</v>
      </c>
      <c r="U29" s="26">
        <v>19.8</v>
      </c>
      <c r="V29" s="33">
        <v>22</v>
      </c>
      <c r="W29" s="26">
        <v>22</v>
      </c>
      <c r="X29" s="28">
        <f t="shared" si="34"/>
        <v>21.16</v>
      </c>
      <c r="Y29" s="35">
        <v>20</v>
      </c>
      <c r="Z29" s="30">
        <v>21</v>
      </c>
      <c r="AA29" s="30">
        <v>20</v>
      </c>
      <c r="AB29" s="30">
        <v>21</v>
      </c>
      <c r="AC29" s="30">
        <f t="shared" si="35"/>
        <v>20.666666666666668</v>
      </c>
      <c r="AD29" s="11">
        <f t="shared" si="36"/>
        <v>21.325555555555553</v>
      </c>
    </row>
    <row r="30" spans="1:32" x14ac:dyDescent="0.3">
      <c r="A30" s="3"/>
      <c r="B30" s="8" t="s">
        <v>68</v>
      </c>
      <c r="C30" s="9">
        <v>23.5</v>
      </c>
      <c r="D30" s="9">
        <v>18</v>
      </c>
      <c r="E30" s="9">
        <v>20</v>
      </c>
      <c r="F30" s="14">
        <v>18</v>
      </c>
      <c r="G30" s="9">
        <f t="shared" ref="G30" si="37">AVERAGE(D30:F30)</f>
        <v>18.666666666666668</v>
      </c>
      <c r="H30" s="9">
        <v>23.5</v>
      </c>
      <c r="I30" s="9">
        <v>23</v>
      </c>
      <c r="J30" s="9">
        <f t="shared" ref="J30" si="38">AVERAGE(H30:I30)</f>
        <v>23.25</v>
      </c>
      <c r="K30" s="9">
        <v>21</v>
      </c>
      <c r="L30" s="9">
        <v>21</v>
      </c>
      <c r="M30" s="9">
        <v>20.5</v>
      </c>
      <c r="N30" s="10">
        <f t="shared" ref="N30" si="39">AVERAGE(L30:M30)</f>
        <v>20.75</v>
      </c>
      <c r="O30" s="18">
        <v>22.5</v>
      </c>
      <c r="P30" s="18">
        <v>22.56</v>
      </c>
      <c r="Q30" s="19">
        <v>25</v>
      </c>
      <c r="R30" s="16">
        <f t="shared" ref="R30" si="40">(Q30+P30+O30)/3</f>
        <v>23.353333333333335</v>
      </c>
      <c r="S30" s="34">
        <v>21</v>
      </c>
      <c r="T30" s="32">
        <v>22</v>
      </c>
      <c r="U30" s="26">
        <v>20</v>
      </c>
      <c r="V30" s="33">
        <v>22</v>
      </c>
      <c r="W30" s="26">
        <v>22</v>
      </c>
      <c r="X30" s="28">
        <f t="shared" ref="X30" si="41">AVERAGE(S30:W30)</f>
        <v>21.4</v>
      </c>
      <c r="Y30" s="35">
        <v>20</v>
      </c>
      <c r="Z30" s="30">
        <v>21</v>
      </c>
      <c r="AA30" s="30">
        <v>21</v>
      </c>
      <c r="AB30" s="30">
        <v>21</v>
      </c>
      <c r="AC30" s="30">
        <f t="shared" ref="AC30" si="42">AVERAGE(Z30:AB30)</f>
        <v>21</v>
      </c>
      <c r="AD30" s="11">
        <f t="shared" ref="AD30" si="43">(C30+G30+J30+K30+N30+R30+X30+Y30+AC30)/9</f>
        <v>21.435555555555556</v>
      </c>
    </row>
    <row r="31" spans="1:32" ht="66" x14ac:dyDescent="0.3">
      <c r="A31" s="4" t="s">
        <v>31</v>
      </c>
      <c r="B31" s="12" t="s">
        <v>29</v>
      </c>
      <c r="C31" s="13">
        <f>C27*100/C30-100</f>
        <v>-1.4468085106382915</v>
      </c>
      <c r="D31" s="13">
        <f t="shared" ref="D31:AD31" si="44">D27*100/D30-100</f>
        <v>-5.5555555555555571</v>
      </c>
      <c r="E31" s="13">
        <f t="shared" si="44"/>
        <v>-10</v>
      </c>
      <c r="F31" s="13">
        <f t="shared" si="44"/>
        <v>-5.5555555555555571</v>
      </c>
      <c r="G31" s="13">
        <f t="shared" si="44"/>
        <v>-7.142857142857153</v>
      </c>
      <c r="H31" s="13">
        <f t="shared" si="44"/>
        <v>0</v>
      </c>
      <c r="I31" s="13">
        <f t="shared" si="44"/>
        <v>0</v>
      </c>
      <c r="J31" s="13">
        <f t="shared" si="44"/>
        <v>0</v>
      </c>
      <c r="K31" s="13">
        <f t="shared" si="44"/>
        <v>0</v>
      </c>
      <c r="L31" s="13">
        <f t="shared" si="44"/>
        <v>-2.3809523809523796</v>
      </c>
      <c r="M31" s="13">
        <f t="shared" si="44"/>
        <v>4.8780487804878021</v>
      </c>
      <c r="N31" s="13">
        <f t="shared" si="44"/>
        <v>1.2048192771084274</v>
      </c>
      <c r="O31" s="13">
        <f t="shared" si="44"/>
        <v>2.2222222222222285</v>
      </c>
      <c r="P31" s="13">
        <f t="shared" si="44"/>
        <v>0</v>
      </c>
      <c r="Q31" s="13">
        <f t="shared" si="44"/>
        <v>0</v>
      </c>
      <c r="R31" s="13">
        <f t="shared" si="44"/>
        <v>0.71367399371966656</v>
      </c>
      <c r="S31" s="13">
        <f t="shared" si="44"/>
        <v>-4.7619047619047592</v>
      </c>
      <c r="T31" s="13">
        <f t="shared" si="44"/>
        <v>0</v>
      </c>
      <c r="U31" s="13">
        <f t="shared" si="44"/>
        <v>-1</v>
      </c>
      <c r="V31" s="13">
        <f t="shared" si="44"/>
        <v>0</v>
      </c>
      <c r="W31" s="13">
        <f t="shared" si="44"/>
        <v>0</v>
      </c>
      <c r="X31" s="13">
        <f t="shared" si="44"/>
        <v>-1.1214953271027923</v>
      </c>
      <c r="Y31" s="13">
        <f t="shared" si="44"/>
        <v>0</v>
      </c>
      <c r="Z31" s="13">
        <f t="shared" si="44"/>
        <v>0</v>
      </c>
      <c r="AA31" s="13">
        <f t="shared" si="44"/>
        <v>-4.7619047619047592</v>
      </c>
      <c r="AB31" s="13">
        <f t="shared" si="44"/>
        <v>0</v>
      </c>
      <c r="AC31" s="13">
        <f t="shared" si="44"/>
        <v>-1.5873015873015675</v>
      </c>
      <c r="AD31" s="13">
        <f t="shared" si="44"/>
        <v>-0.94857972216463793</v>
      </c>
    </row>
    <row r="32" spans="1:32" x14ac:dyDescent="0.3">
      <c r="A32" s="5"/>
      <c r="B32" s="8" t="s">
        <v>59</v>
      </c>
      <c r="C32" s="9">
        <v>17</v>
      </c>
      <c r="D32" s="9">
        <v>19.5</v>
      </c>
      <c r="E32" s="9">
        <v>23.5</v>
      </c>
      <c r="F32" s="9">
        <v>18.5</v>
      </c>
      <c r="G32" s="9">
        <f t="shared" ref="G32:G38" si="45">AVERAGE(D32:F32)</f>
        <v>20.5</v>
      </c>
      <c r="H32" s="9">
        <v>19</v>
      </c>
      <c r="I32" s="9">
        <v>16.5</v>
      </c>
      <c r="J32" s="9">
        <f t="shared" ref="J32:J38" si="46">AVERAGE(H32:I32)</f>
        <v>17.75</v>
      </c>
      <c r="K32" s="9">
        <v>18</v>
      </c>
      <c r="L32" s="9">
        <v>17</v>
      </c>
      <c r="M32" s="9">
        <v>17</v>
      </c>
      <c r="N32" s="10">
        <f t="shared" ref="N32:N38" si="47">AVERAGE(L32:M32)</f>
        <v>17</v>
      </c>
      <c r="O32" s="18">
        <v>19</v>
      </c>
      <c r="P32" s="18">
        <v>19.14</v>
      </c>
      <c r="Q32" s="19">
        <v>17.600000000000001</v>
      </c>
      <c r="R32" s="16">
        <f t="shared" ref="R32:R38" si="48">(Q32+P32+O32)/3</f>
        <v>18.580000000000002</v>
      </c>
      <c r="S32" s="31">
        <v>17</v>
      </c>
      <c r="T32" s="32">
        <v>15</v>
      </c>
      <c r="U32" s="26">
        <v>16</v>
      </c>
      <c r="V32" s="33">
        <v>15</v>
      </c>
      <c r="W32" s="26">
        <v>15</v>
      </c>
      <c r="X32" s="26">
        <f t="shared" ref="X32:X38" si="49">AVERAGE(S32:W32)</f>
        <v>15.6</v>
      </c>
      <c r="Y32" s="29">
        <v>21.4</v>
      </c>
      <c r="Z32" s="30">
        <v>22</v>
      </c>
      <c r="AA32" s="30">
        <v>20</v>
      </c>
      <c r="AB32" s="30">
        <v>20</v>
      </c>
      <c r="AC32" s="30">
        <f t="shared" ref="AC32:AC38" si="50">AVERAGE(Z32:AB32)</f>
        <v>20.666666666666668</v>
      </c>
      <c r="AD32" s="11">
        <f t="shared" ref="AD32:AD38" si="51">(C32+G32+J32+K32+N32+R32+X32+Y32+AC32)/9</f>
        <v>18.499629629629627</v>
      </c>
    </row>
    <row r="33" spans="1:30" x14ac:dyDescent="0.3">
      <c r="A33" s="5"/>
      <c r="B33" s="8" t="s">
        <v>60</v>
      </c>
      <c r="C33" s="9">
        <v>17</v>
      </c>
      <c r="D33" s="9">
        <v>19.5</v>
      </c>
      <c r="E33" s="9">
        <v>23.5</v>
      </c>
      <c r="F33" s="9">
        <v>18.5</v>
      </c>
      <c r="G33" s="9">
        <f t="shared" si="45"/>
        <v>20.5</v>
      </c>
      <c r="H33" s="9">
        <v>19</v>
      </c>
      <c r="I33" s="9">
        <v>16.5</v>
      </c>
      <c r="J33" s="9">
        <f t="shared" si="46"/>
        <v>17.75</v>
      </c>
      <c r="K33" s="9">
        <v>18</v>
      </c>
      <c r="L33" s="9">
        <v>17</v>
      </c>
      <c r="M33" s="9">
        <v>16</v>
      </c>
      <c r="N33" s="10">
        <f t="shared" si="47"/>
        <v>16.5</v>
      </c>
      <c r="O33" s="18">
        <v>19</v>
      </c>
      <c r="P33" s="18">
        <v>19.14</v>
      </c>
      <c r="Q33" s="19">
        <v>17.600000000000001</v>
      </c>
      <c r="R33" s="16">
        <f t="shared" si="48"/>
        <v>18.580000000000002</v>
      </c>
      <c r="S33" s="31">
        <v>17</v>
      </c>
      <c r="T33" s="32">
        <v>15</v>
      </c>
      <c r="U33" s="26">
        <v>16</v>
      </c>
      <c r="V33" s="33">
        <v>15</v>
      </c>
      <c r="W33" s="26">
        <v>15</v>
      </c>
      <c r="X33" s="26">
        <f t="shared" si="49"/>
        <v>15.6</v>
      </c>
      <c r="Y33" s="29">
        <v>21.4</v>
      </c>
      <c r="Z33" s="30">
        <v>22</v>
      </c>
      <c r="AA33" s="30">
        <v>20</v>
      </c>
      <c r="AB33" s="30">
        <v>20</v>
      </c>
      <c r="AC33" s="30">
        <f t="shared" si="50"/>
        <v>20.666666666666668</v>
      </c>
      <c r="AD33" s="11">
        <f t="shared" si="51"/>
        <v>18.44407407407407</v>
      </c>
    </row>
    <row r="34" spans="1:30" x14ac:dyDescent="0.3">
      <c r="A34" s="5"/>
      <c r="B34" s="8" t="s">
        <v>61</v>
      </c>
      <c r="C34" s="9">
        <v>17</v>
      </c>
      <c r="D34" s="9">
        <v>19.5</v>
      </c>
      <c r="E34" s="9">
        <v>23.5</v>
      </c>
      <c r="F34" s="9">
        <v>18.5</v>
      </c>
      <c r="G34" s="9">
        <f t="shared" si="45"/>
        <v>20.5</v>
      </c>
      <c r="H34" s="9">
        <v>19</v>
      </c>
      <c r="I34" s="9">
        <v>16.5</v>
      </c>
      <c r="J34" s="9">
        <f t="shared" si="46"/>
        <v>17.75</v>
      </c>
      <c r="K34" s="9">
        <v>18</v>
      </c>
      <c r="L34" s="9">
        <v>17</v>
      </c>
      <c r="M34" s="9">
        <v>16</v>
      </c>
      <c r="N34" s="10">
        <f t="shared" si="47"/>
        <v>16.5</v>
      </c>
      <c r="O34" s="18">
        <v>19</v>
      </c>
      <c r="P34" s="18">
        <v>19.14</v>
      </c>
      <c r="Q34" s="19">
        <v>17.600000000000001</v>
      </c>
      <c r="R34" s="16">
        <f t="shared" si="48"/>
        <v>18.580000000000002</v>
      </c>
      <c r="S34" s="31">
        <v>17</v>
      </c>
      <c r="T34" s="32">
        <v>15</v>
      </c>
      <c r="U34" s="26">
        <v>16</v>
      </c>
      <c r="V34" s="33">
        <v>15</v>
      </c>
      <c r="W34" s="26">
        <v>15</v>
      </c>
      <c r="X34" s="26">
        <f t="shared" si="49"/>
        <v>15.6</v>
      </c>
      <c r="Y34" s="29">
        <v>21.4</v>
      </c>
      <c r="Z34" s="30">
        <v>22</v>
      </c>
      <c r="AA34" s="30">
        <v>20</v>
      </c>
      <c r="AB34" s="30">
        <v>20</v>
      </c>
      <c r="AC34" s="30">
        <f t="shared" si="50"/>
        <v>20.666666666666668</v>
      </c>
      <c r="AD34" s="11">
        <f t="shared" si="51"/>
        <v>18.44407407407407</v>
      </c>
    </row>
    <row r="35" spans="1:30" x14ac:dyDescent="0.3">
      <c r="A35" s="5"/>
      <c r="B35" s="8" t="s">
        <v>62</v>
      </c>
      <c r="C35" s="9">
        <v>16</v>
      </c>
      <c r="D35" s="9">
        <v>19.5</v>
      </c>
      <c r="E35" s="9">
        <v>23.5</v>
      </c>
      <c r="F35" s="9">
        <v>18.5</v>
      </c>
      <c r="G35" s="9">
        <f t="shared" si="45"/>
        <v>20.5</v>
      </c>
      <c r="H35" s="9">
        <v>19</v>
      </c>
      <c r="I35" s="9">
        <v>16.5</v>
      </c>
      <c r="J35" s="9">
        <f t="shared" si="46"/>
        <v>17.75</v>
      </c>
      <c r="K35" s="9">
        <v>18</v>
      </c>
      <c r="L35" s="9">
        <v>17</v>
      </c>
      <c r="M35" s="9">
        <v>16</v>
      </c>
      <c r="N35" s="10">
        <f t="shared" si="47"/>
        <v>16.5</v>
      </c>
      <c r="O35" s="18">
        <v>19</v>
      </c>
      <c r="P35" s="18">
        <v>19.14</v>
      </c>
      <c r="Q35" s="19">
        <v>17.600000000000001</v>
      </c>
      <c r="R35" s="16">
        <f t="shared" si="48"/>
        <v>18.580000000000002</v>
      </c>
      <c r="S35" s="31">
        <v>17</v>
      </c>
      <c r="T35" s="32">
        <v>15</v>
      </c>
      <c r="U35" s="26">
        <v>16</v>
      </c>
      <c r="V35" s="33">
        <v>15</v>
      </c>
      <c r="W35" s="26">
        <v>15</v>
      </c>
      <c r="X35" s="26">
        <f t="shared" si="49"/>
        <v>15.6</v>
      </c>
      <c r="Y35" s="29">
        <v>21.4</v>
      </c>
      <c r="Z35" s="30">
        <v>22</v>
      </c>
      <c r="AA35" s="30">
        <v>20</v>
      </c>
      <c r="AB35" s="30">
        <v>20</v>
      </c>
      <c r="AC35" s="30">
        <f t="shared" si="50"/>
        <v>20.666666666666668</v>
      </c>
      <c r="AD35" s="11">
        <f t="shared" si="51"/>
        <v>18.332962962962959</v>
      </c>
    </row>
    <row r="36" spans="1:30" x14ac:dyDescent="0.3">
      <c r="A36" s="5"/>
      <c r="B36" s="8" t="s">
        <v>63</v>
      </c>
      <c r="C36" s="9">
        <v>16</v>
      </c>
      <c r="D36" s="9">
        <v>19.5</v>
      </c>
      <c r="E36" s="9">
        <v>23.5</v>
      </c>
      <c r="F36" s="9">
        <v>18.5</v>
      </c>
      <c r="G36" s="9">
        <f t="shared" si="45"/>
        <v>20.5</v>
      </c>
      <c r="H36" s="9">
        <v>19</v>
      </c>
      <c r="I36" s="9">
        <v>16.5</v>
      </c>
      <c r="J36" s="9">
        <f t="shared" si="46"/>
        <v>17.75</v>
      </c>
      <c r="K36" s="9">
        <v>18</v>
      </c>
      <c r="L36" s="9">
        <v>17</v>
      </c>
      <c r="M36" s="9">
        <v>16.5</v>
      </c>
      <c r="N36" s="10">
        <f t="shared" si="47"/>
        <v>16.75</v>
      </c>
      <c r="O36" s="18">
        <v>19</v>
      </c>
      <c r="P36" s="18">
        <v>19.14</v>
      </c>
      <c r="Q36" s="19">
        <v>17.600000000000001</v>
      </c>
      <c r="R36" s="16">
        <f t="shared" si="48"/>
        <v>18.580000000000002</v>
      </c>
      <c r="S36" s="31">
        <v>17</v>
      </c>
      <c r="T36" s="32">
        <v>15</v>
      </c>
      <c r="U36" s="26">
        <v>16</v>
      </c>
      <c r="V36" s="33">
        <v>15</v>
      </c>
      <c r="W36" s="26">
        <v>15</v>
      </c>
      <c r="X36" s="26">
        <f t="shared" si="49"/>
        <v>15.6</v>
      </c>
      <c r="Y36" s="29">
        <v>21.4</v>
      </c>
      <c r="Z36" s="30">
        <v>22</v>
      </c>
      <c r="AA36" s="30">
        <v>20</v>
      </c>
      <c r="AB36" s="30">
        <v>20</v>
      </c>
      <c r="AC36" s="30">
        <f t="shared" si="50"/>
        <v>20.666666666666668</v>
      </c>
      <c r="AD36" s="11">
        <f t="shared" si="51"/>
        <v>18.360740740740738</v>
      </c>
    </row>
    <row r="37" spans="1:30" x14ac:dyDescent="0.3">
      <c r="A37" s="5"/>
      <c r="B37" s="8" t="s">
        <v>64</v>
      </c>
      <c r="C37" s="9">
        <v>16</v>
      </c>
      <c r="D37" s="9">
        <v>19.5</v>
      </c>
      <c r="E37" s="9">
        <v>23.5</v>
      </c>
      <c r="F37" s="9">
        <v>18.5</v>
      </c>
      <c r="G37" s="9">
        <f t="shared" si="45"/>
        <v>20.5</v>
      </c>
      <c r="H37" s="9">
        <v>19</v>
      </c>
      <c r="I37" s="9">
        <v>16.5</v>
      </c>
      <c r="J37" s="9">
        <f t="shared" si="46"/>
        <v>17.75</v>
      </c>
      <c r="K37" s="9">
        <v>18</v>
      </c>
      <c r="L37" s="9">
        <v>17</v>
      </c>
      <c r="M37" s="9">
        <v>16.5</v>
      </c>
      <c r="N37" s="10">
        <f t="shared" si="47"/>
        <v>16.75</v>
      </c>
      <c r="O37" s="18">
        <v>19</v>
      </c>
      <c r="P37" s="18">
        <v>19.14</v>
      </c>
      <c r="Q37" s="19">
        <v>17.600000000000001</v>
      </c>
      <c r="R37" s="16">
        <f t="shared" si="48"/>
        <v>18.580000000000002</v>
      </c>
      <c r="S37" s="31">
        <v>17</v>
      </c>
      <c r="T37" s="32">
        <v>15</v>
      </c>
      <c r="U37" s="26">
        <v>16</v>
      </c>
      <c r="V37" s="33">
        <v>15</v>
      </c>
      <c r="W37" s="26">
        <v>15</v>
      </c>
      <c r="X37" s="26">
        <f t="shared" si="49"/>
        <v>15.6</v>
      </c>
      <c r="Y37" s="29">
        <v>21.4</v>
      </c>
      <c r="Z37" s="30">
        <v>22</v>
      </c>
      <c r="AA37" s="30">
        <v>20</v>
      </c>
      <c r="AB37" s="30">
        <v>20</v>
      </c>
      <c r="AC37" s="30">
        <f t="shared" si="50"/>
        <v>20.666666666666668</v>
      </c>
      <c r="AD37" s="11">
        <f t="shared" si="51"/>
        <v>18.360740740740738</v>
      </c>
    </row>
    <row r="38" spans="1:30" x14ac:dyDescent="0.3">
      <c r="A38" s="5"/>
      <c r="B38" s="8" t="s">
        <v>65</v>
      </c>
      <c r="C38" s="9">
        <v>16.329999999999998</v>
      </c>
      <c r="D38" s="9">
        <v>19.5</v>
      </c>
      <c r="E38" s="9">
        <v>23.5</v>
      </c>
      <c r="F38" s="9">
        <v>18.5</v>
      </c>
      <c r="G38" s="9">
        <f t="shared" si="45"/>
        <v>20.5</v>
      </c>
      <c r="H38" s="9">
        <v>19</v>
      </c>
      <c r="I38" s="9">
        <v>16.5</v>
      </c>
      <c r="J38" s="9">
        <f t="shared" si="46"/>
        <v>17.75</v>
      </c>
      <c r="K38" s="9">
        <v>18</v>
      </c>
      <c r="L38" s="9">
        <v>17</v>
      </c>
      <c r="M38" s="9">
        <v>16.5</v>
      </c>
      <c r="N38" s="10">
        <f t="shared" si="47"/>
        <v>16.75</v>
      </c>
      <c r="O38" s="18">
        <v>19</v>
      </c>
      <c r="P38" s="18">
        <v>19.14</v>
      </c>
      <c r="Q38" s="19">
        <v>17.600000000000001</v>
      </c>
      <c r="R38" s="16">
        <f t="shared" si="48"/>
        <v>18.580000000000002</v>
      </c>
      <c r="S38" s="31">
        <v>17</v>
      </c>
      <c r="T38" s="32">
        <v>15</v>
      </c>
      <c r="U38" s="26">
        <v>16</v>
      </c>
      <c r="V38" s="33">
        <v>15</v>
      </c>
      <c r="W38" s="26">
        <v>15</v>
      </c>
      <c r="X38" s="26">
        <f t="shared" si="49"/>
        <v>15.6</v>
      </c>
      <c r="Y38" s="29">
        <v>21.4</v>
      </c>
      <c r="Z38" s="30">
        <v>22</v>
      </c>
      <c r="AA38" s="30">
        <v>20</v>
      </c>
      <c r="AB38" s="30">
        <v>20</v>
      </c>
      <c r="AC38" s="30">
        <f t="shared" si="50"/>
        <v>20.666666666666668</v>
      </c>
      <c r="AD38" s="11">
        <f t="shared" si="51"/>
        <v>18.397407407407407</v>
      </c>
    </row>
    <row r="39" spans="1:30" x14ac:dyDescent="0.3">
      <c r="A39" s="5"/>
      <c r="B39" s="8" t="s">
        <v>68</v>
      </c>
      <c r="C39" s="9">
        <v>16.329999999999998</v>
      </c>
      <c r="D39" s="9">
        <v>19.5</v>
      </c>
      <c r="E39" s="9">
        <v>23.5</v>
      </c>
      <c r="F39" s="9">
        <v>18.5</v>
      </c>
      <c r="G39" s="9">
        <f t="shared" ref="G39" si="52">AVERAGE(D39:F39)</f>
        <v>20.5</v>
      </c>
      <c r="H39" s="9">
        <v>19</v>
      </c>
      <c r="I39" s="9">
        <v>16.5</v>
      </c>
      <c r="J39" s="9">
        <f t="shared" ref="J39" si="53">AVERAGE(H39:I39)</f>
        <v>17.75</v>
      </c>
      <c r="K39" s="9">
        <v>18</v>
      </c>
      <c r="L39" s="9">
        <v>17</v>
      </c>
      <c r="M39" s="9">
        <v>16.5</v>
      </c>
      <c r="N39" s="10">
        <f t="shared" ref="N39" si="54">AVERAGE(L39:M39)</f>
        <v>16.75</v>
      </c>
      <c r="O39" s="18">
        <v>19</v>
      </c>
      <c r="P39" s="18">
        <v>19.14</v>
      </c>
      <c r="Q39" s="19">
        <v>17.600000000000001</v>
      </c>
      <c r="R39" s="16">
        <f t="shared" ref="R39" si="55">(Q39+P39+O39)/3</f>
        <v>18.580000000000002</v>
      </c>
      <c r="S39" s="31">
        <v>17</v>
      </c>
      <c r="T39" s="32">
        <v>15</v>
      </c>
      <c r="U39" s="26">
        <v>16</v>
      </c>
      <c r="V39" s="33">
        <v>15</v>
      </c>
      <c r="W39" s="26">
        <v>15</v>
      </c>
      <c r="X39" s="26">
        <f t="shared" ref="X39" si="56">AVERAGE(S39:W39)</f>
        <v>15.6</v>
      </c>
      <c r="Y39" s="29">
        <v>21</v>
      </c>
      <c r="Z39" s="30">
        <v>22.5</v>
      </c>
      <c r="AA39" s="30">
        <v>20</v>
      </c>
      <c r="AB39" s="30">
        <v>20</v>
      </c>
      <c r="AC39" s="30">
        <f t="shared" ref="AC39" si="57">AVERAGE(Z39:AB39)</f>
        <v>20.833333333333332</v>
      </c>
      <c r="AD39" s="11">
        <f t="shared" ref="AD39" si="58">(C39+G39+J39+K39+N39+R39+X39+Y39+AC39)/9</f>
        <v>18.371481481481482</v>
      </c>
    </row>
    <row r="40" spans="1:30" ht="73.5" customHeight="1" x14ac:dyDescent="0.3">
      <c r="A40" s="6" t="s">
        <v>56</v>
      </c>
      <c r="B40" s="12" t="s">
        <v>29</v>
      </c>
      <c r="C40" s="13">
        <f>C36*100/C39-100</f>
        <v>-2.0208205756276669</v>
      </c>
      <c r="D40" s="13">
        <f t="shared" ref="D40:AD40" si="59">D36*100/D39-100</f>
        <v>0</v>
      </c>
      <c r="E40" s="13">
        <f t="shared" si="59"/>
        <v>0</v>
      </c>
      <c r="F40" s="13">
        <f t="shared" si="59"/>
        <v>0</v>
      </c>
      <c r="G40" s="13">
        <f t="shared" si="59"/>
        <v>0</v>
      </c>
      <c r="H40" s="13">
        <f t="shared" si="59"/>
        <v>0</v>
      </c>
      <c r="I40" s="13">
        <f t="shared" si="59"/>
        <v>0</v>
      </c>
      <c r="J40" s="13">
        <f t="shared" si="59"/>
        <v>0</v>
      </c>
      <c r="K40" s="13">
        <f t="shared" si="59"/>
        <v>0</v>
      </c>
      <c r="L40" s="13">
        <f t="shared" si="59"/>
        <v>0</v>
      </c>
      <c r="M40" s="13">
        <f t="shared" si="59"/>
        <v>0</v>
      </c>
      <c r="N40" s="13">
        <f t="shared" si="59"/>
        <v>0</v>
      </c>
      <c r="O40" s="13">
        <f t="shared" si="59"/>
        <v>0</v>
      </c>
      <c r="P40" s="13">
        <f t="shared" si="59"/>
        <v>0</v>
      </c>
      <c r="Q40" s="13">
        <f t="shared" si="59"/>
        <v>0</v>
      </c>
      <c r="R40" s="13">
        <f t="shared" si="59"/>
        <v>0</v>
      </c>
      <c r="S40" s="13">
        <f t="shared" si="59"/>
        <v>0</v>
      </c>
      <c r="T40" s="13">
        <f t="shared" si="59"/>
        <v>0</v>
      </c>
      <c r="U40" s="13">
        <f t="shared" si="59"/>
        <v>0</v>
      </c>
      <c r="V40" s="13">
        <f t="shared" si="59"/>
        <v>0</v>
      </c>
      <c r="W40" s="13">
        <f t="shared" si="59"/>
        <v>0</v>
      </c>
      <c r="X40" s="13">
        <f t="shared" si="59"/>
        <v>0</v>
      </c>
      <c r="Y40" s="13">
        <f t="shared" si="59"/>
        <v>1.904761904761898</v>
      </c>
      <c r="Z40" s="13">
        <f t="shared" si="59"/>
        <v>-2.2222222222222285</v>
      </c>
      <c r="AA40" s="13">
        <f t="shared" si="59"/>
        <v>0</v>
      </c>
      <c r="AB40" s="13">
        <f t="shared" si="59"/>
        <v>0</v>
      </c>
      <c r="AC40" s="13">
        <f t="shared" si="59"/>
        <v>-0.79999999999998295</v>
      </c>
      <c r="AD40" s="13">
        <f t="shared" si="59"/>
        <v>-5.8464205794010127E-2</v>
      </c>
    </row>
    <row r="41" spans="1:30" x14ac:dyDescent="0.3">
      <c r="A41" s="3"/>
      <c r="B41" s="8" t="s">
        <v>59</v>
      </c>
      <c r="C41" s="9">
        <v>42.5</v>
      </c>
      <c r="D41" s="9">
        <v>42.5</v>
      </c>
      <c r="E41" s="9">
        <v>41.5</v>
      </c>
      <c r="F41" s="9">
        <v>42.5</v>
      </c>
      <c r="G41" s="9">
        <f t="shared" ref="G41:G47" si="60">AVERAGE(D41:F41)</f>
        <v>42.166666666666664</v>
      </c>
      <c r="H41" s="9">
        <v>52.5</v>
      </c>
      <c r="I41" s="9">
        <v>47.5</v>
      </c>
      <c r="J41" s="9">
        <f t="shared" ref="J41:J47" si="61">AVERAGE(H41:I41)</f>
        <v>50</v>
      </c>
      <c r="K41" s="9">
        <v>47.5</v>
      </c>
      <c r="L41" s="9">
        <v>42.5</v>
      </c>
      <c r="M41" s="9">
        <v>45.5</v>
      </c>
      <c r="N41" s="10">
        <f t="shared" ref="N41:N47" si="62">AVERAGE(L41:M41)</f>
        <v>44</v>
      </c>
      <c r="O41" s="21">
        <v>42.5</v>
      </c>
      <c r="P41" s="21">
        <v>48.9</v>
      </c>
      <c r="Q41" s="22">
        <v>40.4</v>
      </c>
      <c r="R41" s="16">
        <f t="shared" ref="R41:R47" si="63">(Q41+P41+O41)/3</f>
        <v>43.933333333333337</v>
      </c>
      <c r="S41" s="34">
        <v>48.5</v>
      </c>
      <c r="T41" s="32">
        <v>48</v>
      </c>
      <c r="U41" s="31">
        <v>48.5</v>
      </c>
      <c r="V41" s="26">
        <v>43</v>
      </c>
      <c r="W41" s="26">
        <v>44</v>
      </c>
      <c r="X41" s="28">
        <f t="shared" ref="X41:X47" si="64">AVERAGE(S41:W41)</f>
        <v>46.4</v>
      </c>
      <c r="Y41" s="29">
        <v>52.5</v>
      </c>
      <c r="Z41" s="30">
        <v>43</v>
      </c>
      <c r="AA41" s="30">
        <v>40</v>
      </c>
      <c r="AB41" s="30">
        <v>45</v>
      </c>
      <c r="AC41" s="30">
        <f t="shared" ref="AC41:AC47" si="65">AVERAGE(Z41:AB41)</f>
        <v>42.666666666666664</v>
      </c>
      <c r="AD41" s="11">
        <f t="shared" ref="AD41:AD47" si="66">(C41+G41+J41+K41+N41+R41+X41+Y41+AC41)/9</f>
        <v>45.74074074074074</v>
      </c>
    </row>
    <row r="42" spans="1:30" x14ac:dyDescent="0.3">
      <c r="A42" s="3"/>
      <c r="B42" s="8" t="s">
        <v>60</v>
      </c>
      <c r="C42" s="9">
        <v>43.3</v>
      </c>
      <c r="D42" s="9">
        <v>42.5</v>
      </c>
      <c r="E42" s="9">
        <v>41.5</v>
      </c>
      <c r="F42" s="9">
        <v>42.5</v>
      </c>
      <c r="G42" s="9">
        <f t="shared" si="60"/>
        <v>42.166666666666664</v>
      </c>
      <c r="H42" s="9">
        <v>52.5</v>
      </c>
      <c r="I42" s="9">
        <v>47.5</v>
      </c>
      <c r="J42" s="9">
        <f t="shared" si="61"/>
        <v>50</v>
      </c>
      <c r="K42" s="9">
        <v>47.5</v>
      </c>
      <c r="L42" s="9">
        <v>42.5</v>
      </c>
      <c r="M42" s="9">
        <v>44</v>
      </c>
      <c r="N42" s="10">
        <f t="shared" si="62"/>
        <v>43.25</v>
      </c>
      <c r="O42" s="21">
        <v>42.5</v>
      </c>
      <c r="P42" s="21">
        <v>48.9</v>
      </c>
      <c r="Q42" s="22">
        <v>40.4</v>
      </c>
      <c r="R42" s="16">
        <f t="shared" si="63"/>
        <v>43.933333333333337</v>
      </c>
      <c r="S42" s="34">
        <v>48.5</v>
      </c>
      <c r="T42" s="32">
        <v>48</v>
      </c>
      <c r="U42" s="31">
        <v>48.5</v>
      </c>
      <c r="V42" s="26">
        <v>43</v>
      </c>
      <c r="W42" s="26">
        <v>44</v>
      </c>
      <c r="X42" s="28">
        <f t="shared" si="64"/>
        <v>46.4</v>
      </c>
      <c r="Y42" s="29">
        <v>52.5</v>
      </c>
      <c r="Z42" s="30">
        <v>43</v>
      </c>
      <c r="AA42" s="30">
        <v>40</v>
      </c>
      <c r="AB42" s="30">
        <v>45</v>
      </c>
      <c r="AC42" s="30">
        <f t="shared" si="65"/>
        <v>42.666666666666664</v>
      </c>
      <c r="AD42" s="11">
        <f t="shared" si="66"/>
        <v>45.746296296296293</v>
      </c>
    </row>
    <row r="43" spans="1:30" x14ac:dyDescent="0.3">
      <c r="A43" s="3"/>
      <c r="B43" s="8" t="s">
        <v>61</v>
      </c>
      <c r="C43" s="9">
        <v>43.3</v>
      </c>
      <c r="D43" s="9">
        <v>42.5</v>
      </c>
      <c r="E43" s="9">
        <v>41.5</v>
      </c>
      <c r="F43" s="9">
        <v>42.5</v>
      </c>
      <c r="G43" s="9">
        <f t="shared" si="60"/>
        <v>42.166666666666664</v>
      </c>
      <c r="H43" s="9">
        <v>52.5</v>
      </c>
      <c r="I43" s="9">
        <v>47.5</v>
      </c>
      <c r="J43" s="9">
        <f t="shared" si="61"/>
        <v>50</v>
      </c>
      <c r="K43" s="9">
        <v>47.5</v>
      </c>
      <c r="L43" s="9">
        <v>42.5</v>
      </c>
      <c r="M43" s="9">
        <v>44</v>
      </c>
      <c r="N43" s="10">
        <f t="shared" si="62"/>
        <v>43.25</v>
      </c>
      <c r="O43" s="21">
        <v>42.5</v>
      </c>
      <c r="P43" s="21">
        <v>48.9</v>
      </c>
      <c r="Q43" s="22">
        <v>40.4</v>
      </c>
      <c r="R43" s="16">
        <f t="shared" si="63"/>
        <v>43.933333333333337</v>
      </c>
      <c r="S43" s="34">
        <v>48.5</v>
      </c>
      <c r="T43" s="32">
        <v>48</v>
      </c>
      <c r="U43" s="31">
        <v>48.5</v>
      </c>
      <c r="V43" s="26">
        <v>43</v>
      </c>
      <c r="W43" s="26">
        <v>44</v>
      </c>
      <c r="X43" s="28">
        <f t="shared" si="64"/>
        <v>46.4</v>
      </c>
      <c r="Y43" s="29">
        <v>52.5</v>
      </c>
      <c r="Z43" s="30">
        <v>43</v>
      </c>
      <c r="AA43" s="30">
        <v>40</v>
      </c>
      <c r="AB43" s="30">
        <v>45</v>
      </c>
      <c r="AC43" s="30">
        <f t="shared" si="65"/>
        <v>42.666666666666664</v>
      </c>
      <c r="AD43" s="11">
        <f t="shared" si="66"/>
        <v>45.746296296296293</v>
      </c>
    </row>
    <row r="44" spans="1:30" x14ac:dyDescent="0.3">
      <c r="A44" s="3"/>
      <c r="B44" s="8" t="s">
        <v>62</v>
      </c>
      <c r="C44" s="9">
        <v>43.3</v>
      </c>
      <c r="D44" s="9">
        <v>42.5</v>
      </c>
      <c r="E44" s="9">
        <v>41.5</v>
      </c>
      <c r="F44" s="9">
        <v>42.5</v>
      </c>
      <c r="G44" s="9">
        <f t="shared" si="60"/>
        <v>42.166666666666664</v>
      </c>
      <c r="H44" s="9">
        <v>52.5</v>
      </c>
      <c r="I44" s="9">
        <v>47.5</v>
      </c>
      <c r="J44" s="9">
        <f t="shared" si="61"/>
        <v>50</v>
      </c>
      <c r="K44" s="9">
        <v>47.5</v>
      </c>
      <c r="L44" s="9">
        <v>42.5</v>
      </c>
      <c r="M44" s="9">
        <v>44</v>
      </c>
      <c r="N44" s="10">
        <f t="shared" si="62"/>
        <v>43.25</v>
      </c>
      <c r="O44" s="21">
        <v>42.5</v>
      </c>
      <c r="P44" s="21">
        <v>48.9</v>
      </c>
      <c r="Q44" s="22">
        <v>40.4</v>
      </c>
      <c r="R44" s="16">
        <f t="shared" si="63"/>
        <v>43.933333333333337</v>
      </c>
      <c r="S44" s="34">
        <v>48.5</v>
      </c>
      <c r="T44" s="32">
        <v>48</v>
      </c>
      <c r="U44" s="31">
        <v>48.5</v>
      </c>
      <c r="V44" s="26">
        <v>43</v>
      </c>
      <c r="W44" s="26">
        <v>44</v>
      </c>
      <c r="X44" s="28">
        <f t="shared" si="64"/>
        <v>46.4</v>
      </c>
      <c r="Y44" s="29">
        <v>52.5</v>
      </c>
      <c r="Z44" s="30">
        <v>43</v>
      </c>
      <c r="AA44" s="30">
        <v>40</v>
      </c>
      <c r="AB44" s="30">
        <v>45</v>
      </c>
      <c r="AC44" s="30">
        <f t="shared" si="65"/>
        <v>42.666666666666664</v>
      </c>
      <c r="AD44" s="11">
        <f t="shared" si="66"/>
        <v>45.746296296296293</v>
      </c>
    </row>
    <row r="45" spans="1:30" x14ac:dyDescent="0.3">
      <c r="A45" s="3"/>
      <c r="B45" s="8" t="s">
        <v>63</v>
      </c>
      <c r="C45" s="9">
        <v>43.3</v>
      </c>
      <c r="D45" s="9">
        <v>42.5</v>
      </c>
      <c r="E45" s="9">
        <v>41.5</v>
      </c>
      <c r="F45" s="9">
        <v>42.5</v>
      </c>
      <c r="G45" s="9">
        <f t="shared" si="60"/>
        <v>42.166666666666664</v>
      </c>
      <c r="H45" s="9">
        <v>52.5</v>
      </c>
      <c r="I45" s="9">
        <v>47.5</v>
      </c>
      <c r="J45" s="9">
        <f t="shared" si="61"/>
        <v>50</v>
      </c>
      <c r="K45" s="9">
        <v>47.5</v>
      </c>
      <c r="L45" s="9">
        <v>42.5</v>
      </c>
      <c r="M45" s="9">
        <v>45.5</v>
      </c>
      <c r="N45" s="10">
        <f t="shared" si="62"/>
        <v>44</v>
      </c>
      <c r="O45" s="21">
        <v>42.5</v>
      </c>
      <c r="P45" s="21">
        <v>48.9</v>
      </c>
      <c r="Q45" s="22">
        <v>40.4</v>
      </c>
      <c r="R45" s="16">
        <f t="shared" si="63"/>
        <v>43.933333333333337</v>
      </c>
      <c r="S45" s="34">
        <v>48.5</v>
      </c>
      <c r="T45" s="32">
        <v>48</v>
      </c>
      <c r="U45" s="31">
        <v>48.5</v>
      </c>
      <c r="V45" s="26">
        <v>43</v>
      </c>
      <c r="W45" s="26">
        <v>44</v>
      </c>
      <c r="X45" s="28">
        <f t="shared" si="64"/>
        <v>46.4</v>
      </c>
      <c r="Y45" s="29">
        <v>52.5</v>
      </c>
      <c r="Z45" s="30">
        <v>43</v>
      </c>
      <c r="AA45" s="30">
        <v>40</v>
      </c>
      <c r="AB45" s="30">
        <v>45</v>
      </c>
      <c r="AC45" s="30">
        <f t="shared" si="65"/>
        <v>42.666666666666664</v>
      </c>
      <c r="AD45" s="11">
        <f t="shared" si="66"/>
        <v>45.829629629629629</v>
      </c>
    </row>
    <row r="46" spans="1:30" x14ac:dyDescent="0.3">
      <c r="A46" s="3"/>
      <c r="B46" s="8" t="s">
        <v>64</v>
      </c>
      <c r="C46" s="9">
        <v>40.799999999999997</v>
      </c>
      <c r="D46" s="9">
        <v>42.5</v>
      </c>
      <c r="E46" s="9">
        <v>41.5</v>
      </c>
      <c r="F46" s="9">
        <v>42.5</v>
      </c>
      <c r="G46" s="9">
        <f t="shared" si="60"/>
        <v>42.166666666666664</v>
      </c>
      <c r="H46" s="9">
        <v>52.5</v>
      </c>
      <c r="I46" s="9">
        <v>47.5</v>
      </c>
      <c r="J46" s="9">
        <f t="shared" si="61"/>
        <v>50</v>
      </c>
      <c r="K46" s="9">
        <v>47.5</v>
      </c>
      <c r="L46" s="9">
        <v>47.5</v>
      </c>
      <c r="M46" s="9">
        <v>45.5</v>
      </c>
      <c r="N46" s="10">
        <f t="shared" si="62"/>
        <v>46.5</v>
      </c>
      <c r="O46" s="21">
        <v>42.5</v>
      </c>
      <c r="P46" s="21">
        <v>48.9</v>
      </c>
      <c r="Q46" s="22">
        <v>40.4</v>
      </c>
      <c r="R46" s="16">
        <f t="shared" si="63"/>
        <v>43.933333333333337</v>
      </c>
      <c r="S46" s="34">
        <v>48.5</v>
      </c>
      <c r="T46" s="32">
        <v>48</v>
      </c>
      <c r="U46" s="31">
        <v>48.5</v>
      </c>
      <c r="V46" s="26">
        <v>48</v>
      </c>
      <c r="W46" s="26">
        <v>44</v>
      </c>
      <c r="X46" s="28">
        <f t="shared" si="64"/>
        <v>47.4</v>
      </c>
      <c r="Y46" s="29">
        <v>52.5</v>
      </c>
      <c r="Z46" s="30">
        <v>43</v>
      </c>
      <c r="AA46" s="30">
        <v>40</v>
      </c>
      <c r="AB46" s="30">
        <v>45</v>
      </c>
      <c r="AC46" s="30">
        <f t="shared" si="65"/>
        <v>42.666666666666664</v>
      </c>
      <c r="AD46" s="11">
        <f t="shared" si="66"/>
        <v>45.940740740740736</v>
      </c>
    </row>
    <row r="47" spans="1:30" x14ac:dyDescent="0.3">
      <c r="A47" s="3"/>
      <c r="B47" s="8" t="s">
        <v>65</v>
      </c>
      <c r="C47" s="9">
        <v>40.799999999999997</v>
      </c>
      <c r="D47" s="9">
        <v>42.5</v>
      </c>
      <c r="E47" s="9">
        <v>41.5</v>
      </c>
      <c r="F47" s="9">
        <v>42.5</v>
      </c>
      <c r="G47" s="9">
        <f t="shared" si="60"/>
        <v>42.166666666666664</v>
      </c>
      <c r="H47" s="9">
        <v>52.5</v>
      </c>
      <c r="I47" s="9">
        <v>47.5</v>
      </c>
      <c r="J47" s="9">
        <f t="shared" si="61"/>
        <v>50</v>
      </c>
      <c r="K47" s="9">
        <v>47.5</v>
      </c>
      <c r="L47" s="9">
        <v>47.5</v>
      </c>
      <c r="M47" s="9">
        <v>45.5</v>
      </c>
      <c r="N47" s="10">
        <f t="shared" si="62"/>
        <v>46.5</v>
      </c>
      <c r="O47" s="21">
        <v>42.5</v>
      </c>
      <c r="P47" s="21">
        <v>48.9</v>
      </c>
      <c r="Q47" s="22">
        <v>40.4</v>
      </c>
      <c r="R47" s="16">
        <f t="shared" si="63"/>
        <v>43.933333333333337</v>
      </c>
      <c r="S47" s="34">
        <v>48.5</v>
      </c>
      <c r="T47" s="32">
        <v>48</v>
      </c>
      <c r="U47" s="31">
        <v>48.5</v>
      </c>
      <c r="V47" s="26">
        <v>48</v>
      </c>
      <c r="W47" s="26">
        <v>44</v>
      </c>
      <c r="X47" s="28">
        <f t="shared" si="64"/>
        <v>47.4</v>
      </c>
      <c r="Y47" s="29">
        <v>52.5</v>
      </c>
      <c r="Z47" s="30">
        <v>43</v>
      </c>
      <c r="AA47" s="30">
        <v>45</v>
      </c>
      <c r="AB47" s="30">
        <v>45</v>
      </c>
      <c r="AC47" s="30">
        <f t="shared" si="65"/>
        <v>44.333333333333336</v>
      </c>
      <c r="AD47" s="11">
        <f t="shared" si="66"/>
        <v>46.12592592592592</v>
      </c>
    </row>
    <row r="48" spans="1:30" x14ac:dyDescent="0.3">
      <c r="A48" s="3"/>
      <c r="B48" s="8" t="s">
        <v>68</v>
      </c>
      <c r="C48" s="9">
        <v>42.5</v>
      </c>
      <c r="D48" s="9">
        <v>42.5</v>
      </c>
      <c r="E48" s="9">
        <v>43.5</v>
      </c>
      <c r="F48" s="9">
        <v>42.5</v>
      </c>
      <c r="G48" s="9">
        <f t="shared" ref="G48" si="67">AVERAGE(D48:F48)</f>
        <v>42.833333333333336</v>
      </c>
      <c r="H48" s="9">
        <v>52.5</v>
      </c>
      <c r="I48" s="9">
        <v>47.5</v>
      </c>
      <c r="J48" s="9">
        <f t="shared" ref="J48" si="68">AVERAGE(H48:I48)</f>
        <v>50</v>
      </c>
      <c r="K48" s="9">
        <v>47.5</v>
      </c>
      <c r="L48" s="9">
        <v>47.5</v>
      </c>
      <c r="M48" s="9">
        <v>45.5</v>
      </c>
      <c r="N48" s="10">
        <f t="shared" ref="N48" si="69">AVERAGE(L48:M48)</f>
        <v>46.5</v>
      </c>
      <c r="O48" s="21">
        <v>42.5</v>
      </c>
      <c r="P48" s="21">
        <v>48.9</v>
      </c>
      <c r="Q48" s="22">
        <v>40.4</v>
      </c>
      <c r="R48" s="16">
        <f t="shared" ref="R48" si="70">(Q48+P48+O48)/3</f>
        <v>43.933333333333337</v>
      </c>
      <c r="S48" s="34">
        <v>50</v>
      </c>
      <c r="T48" s="32">
        <v>48</v>
      </c>
      <c r="U48" s="31">
        <v>48.5</v>
      </c>
      <c r="V48" s="26">
        <v>50</v>
      </c>
      <c r="W48" s="26">
        <v>44</v>
      </c>
      <c r="X48" s="28">
        <f t="shared" ref="X48" si="71">AVERAGE(S48:W48)</f>
        <v>48.1</v>
      </c>
      <c r="Y48" s="29">
        <v>52.5</v>
      </c>
      <c r="Z48" s="30">
        <v>42.5</v>
      </c>
      <c r="AA48" s="30">
        <v>40</v>
      </c>
      <c r="AB48" s="30">
        <v>45</v>
      </c>
      <c r="AC48" s="30">
        <f t="shared" ref="AC48" si="72">AVERAGE(Z48:AB48)</f>
        <v>42.5</v>
      </c>
      <c r="AD48" s="11">
        <f t="shared" ref="AD48" si="73">(C48+G48+J48+K48+N48+R48+X48+Y48+AC48)/9</f>
        <v>46.262962962962966</v>
      </c>
    </row>
    <row r="49" spans="1:30" ht="66" x14ac:dyDescent="0.3">
      <c r="A49" s="4" t="s">
        <v>32</v>
      </c>
      <c r="B49" s="12" t="s">
        <v>29</v>
      </c>
      <c r="C49" s="13">
        <f>C45*100/C48-100</f>
        <v>1.8823529411764639</v>
      </c>
      <c r="D49" s="13">
        <f t="shared" ref="D49:AD49" si="74">D45*100/D48-100</f>
        <v>0</v>
      </c>
      <c r="E49" s="13">
        <f t="shared" si="74"/>
        <v>-4.5977011494252906</v>
      </c>
      <c r="F49" s="13">
        <f t="shared" si="74"/>
        <v>0</v>
      </c>
      <c r="G49" s="13">
        <f t="shared" si="74"/>
        <v>-1.5564202334630579</v>
      </c>
      <c r="H49" s="13">
        <f t="shared" si="74"/>
        <v>0</v>
      </c>
      <c r="I49" s="13">
        <f t="shared" si="74"/>
        <v>0</v>
      </c>
      <c r="J49" s="13">
        <f t="shared" si="74"/>
        <v>0</v>
      </c>
      <c r="K49" s="13">
        <f t="shared" si="74"/>
        <v>0</v>
      </c>
      <c r="L49" s="13">
        <f t="shared" si="74"/>
        <v>-10.526315789473685</v>
      </c>
      <c r="M49" s="13">
        <f t="shared" si="74"/>
        <v>0</v>
      </c>
      <c r="N49" s="13">
        <f t="shared" si="74"/>
        <v>-5.3763440860215042</v>
      </c>
      <c r="O49" s="13">
        <f t="shared" si="74"/>
        <v>0</v>
      </c>
      <c r="P49" s="13">
        <f t="shared" si="74"/>
        <v>0</v>
      </c>
      <c r="Q49" s="13">
        <f t="shared" si="74"/>
        <v>0</v>
      </c>
      <c r="R49" s="13">
        <f t="shared" si="74"/>
        <v>0</v>
      </c>
      <c r="S49" s="13">
        <f t="shared" si="74"/>
        <v>-3</v>
      </c>
      <c r="T49" s="13">
        <f t="shared" si="74"/>
        <v>0</v>
      </c>
      <c r="U49" s="13">
        <f t="shared" si="74"/>
        <v>0</v>
      </c>
      <c r="V49" s="13">
        <f t="shared" si="74"/>
        <v>-14</v>
      </c>
      <c r="W49" s="13">
        <f t="shared" si="74"/>
        <v>0</v>
      </c>
      <c r="X49" s="13">
        <f t="shared" si="74"/>
        <v>-3.5343035343035325</v>
      </c>
      <c r="Y49" s="13">
        <f t="shared" si="74"/>
        <v>0</v>
      </c>
      <c r="Z49" s="13">
        <f t="shared" si="74"/>
        <v>1.1764705882352899</v>
      </c>
      <c r="AA49" s="13">
        <f t="shared" si="74"/>
        <v>0</v>
      </c>
      <c r="AB49" s="13">
        <f t="shared" si="74"/>
        <v>0</v>
      </c>
      <c r="AC49" s="13">
        <f t="shared" si="74"/>
        <v>0.39215686274508244</v>
      </c>
      <c r="AD49" s="13">
        <f t="shared" si="74"/>
        <v>-0.93667440557202042</v>
      </c>
    </row>
    <row r="50" spans="1:30" x14ac:dyDescent="0.3">
      <c r="A50" s="6" t="s">
        <v>33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x14ac:dyDescent="0.3">
      <c r="A51" s="3"/>
      <c r="B51" s="8" t="s">
        <v>59</v>
      </c>
      <c r="C51" s="15">
        <v>93.3</v>
      </c>
      <c r="D51" s="15">
        <v>105</v>
      </c>
      <c r="E51" s="15">
        <v>87.5</v>
      </c>
      <c r="F51" s="15">
        <v>90</v>
      </c>
      <c r="G51" s="9">
        <f t="shared" ref="G51:G57" si="75">AVERAGE(D51:F51)</f>
        <v>94.166666666666671</v>
      </c>
      <c r="H51" s="15">
        <v>87.5</v>
      </c>
      <c r="I51" s="15">
        <v>80</v>
      </c>
      <c r="J51" s="9">
        <f t="shared" ref="J51:J57" si="76">AVERAGE(H51:I51)</f>
        <v>83.75</v>
      </c>
      <c r="K51" s="15">
        <v>115</v>
      </c>
      <c r="L51" s="15">
        <v>75</v>
      </c>
      <c r="M51" s="15">
        <v>100</v>
      </c>
      <c r="N51" s="10">
        <f t="shared" ref="N51:N57" si="77">AVERAGE(L51:M51)</f>
        <v>87.5</v>
      </c>
      <c r="O51" s="21">
        <v>97.5</v>
      </c>
      <c r="P51" s="21">
        <v>95.63</v>
      </c>
      <c r="Q51" s="22">
        <v>73</v>
      </c>
      <c r="R51" s="16">
        <f t="shared" ref="R51:R57" si="78">(Q51+P51+O51)/3</f>
        <v>88.71</v>
      </c>
      <c r="S51" s="31">
        <v>115</v>
      </c>
      <c r="T51" s="26">
        <v>85</v>
      </c>
      <c r="U51" s="26">
        <v>70</v>
      </c>
      <c r="V51" s="26">
        <v>75</v>
      </c>
      <c r="W51" s="26">
        <v>100</v>
      </c>
      <c r="X51" s="28">
        <f t="shared" ref="X51:X57" si="79">AVERAGE(S51:W51)</f>
        <v>89</v>
      </c>
      <c r="Y51" s="29">
        <v>77.5</v>
      </c>
      <c r="Z51" s="30">
        <v>130</v>
      </c>
      <c r="AA51" s="30">
        <v>120</v>
      </c>
      <c r="AB51" s="30">
        <v>100</v>
      </c>
      <c r="AC51" s="30">
        <f t="shared" ref="AC51:AC57" si="80">AVERAGE(Z51:AB51)</f>
        <v>116.66666666666667</v>
      </c>
      <c r="AD51" s="11">
        <f t="shared" ref="AD51:AD57" si="81">(C51+G51+J51+K51+N51+R51+X51+Y51+AC51)/9</f>
        <v>93.954814814814824</v>
      </c>
    </row>
    <row r="52" spans="1:30" x14ac:dyDescent="0.3">
      <c r="A52" s="3"/>
      <c r="B52" s="8" t="s">
        <v>60</v>
      </c>
      <c r="C52" s="15">
        <v>93.3</v>
      </c>
      <c r="D52" s="15">
        <v>105</v>
      </c>
      <c r="E52" s="15">
        <v>87.5</v>
      </c>
      <c r="F52" s="15">
        <v>90</v>
      </c>
      <c r="G52" s="9">
        <f t="shared" si="75"/>
        <v>94.166666666666671</v>
      </c>
      <c r="H52" s="15">
        <v>87.5</v>
      </c>
      <c r="I52" s="15">
        <v>80</v>
      </c>
      <c r="J52" s="9">
        <f t="shared" si="76"/>
        <v>83.75</v>
      </c>
      <c r="K52" s="15">
        <v>115</v>
      </c>
      <c r="L52" s="15">
        <v>75</v>
      </c>
      <c r="M52" s="15">
        <v>100</v>
      </c>
      <c r="N52" s="10">
        <f t="shared" si="77"/>
        <v>87.5</v>
      </c>
      <c r="O52" s="21">
        <v>97.5</v>
      </c>
      <c r="P52" s="21">
        <v>95.63</v>
      </c>
      <c r="Q52" s="22">
        <v>73</v>
      </c>
      <c r="R52" s="16">
        <f t="shared" si="78"/>
        <v>88.71</v>
      </c>
      <c r="S52" s="31">
        <v>115</v>
      </c>
      <c r="T52" s="26">
        <v>85</v>
      </c>
      <c r="U52" s="26">
        <v>70</v>
      </c>
      <c r="V52" s="26">
        <v>75</v>
      </c>
      <c r="W52" s="26">
        <v>100</v>
      </c>
      <c r="X52" s="28">
        <f t="shared" si="79"/>
        <v>89</v>
      </c>
      <c r="Y52" s="29">
        <v>77.5</v>
      </c>
      <c r="Z52" s="30">
        <v>130</v>
      </c>
      <c r="AA52" s="30">
        <v>120</v>
      </c>
      <c r="AB52" s="30">
        <v>100</v>
      </c>
      <c r="AC52" s="30">
        <f t="shared" si="80"/>
        <v>116.66666666666667</v>
      </c>
      <c r="AD52" s="11">
        <f t="shared" si="81"/>
        <v>93.954814814814824</v>
      </c>
    </row>
    <row r="53" spans="1:30" x14ac:dyDescent="0.3">
      <c r="A53" s="3"/>
      <c r="B53" s="8" t="s">
        <v>61</v>
      </c>
      <c r="C53" s="15">
        <v>93.3</v>
      </c>
      <c r="D53" s="15">
        <v>105</v>
      </c>
      <c r="E53" s="15">
        <v>87.5</v>
      </c>
      <c r="F53" s="15">
        <v>90</v>
      </c>
      <c r="G53" s="9">
        <f t="shared" si="75"/>
        <v>94.166666666666671</v>
      </c>
      <c r="H53" s="15">
        <v>87.5</v>
      </c>
      <c r="I53" s="15">
        <v>80</v>
      </c>
      <c r="J53" s="9">
        <f t="shared" si="76"/>
        <v>83.75</v>
      </c>
      <c r="K53" s="15">
        <v>115</v>
      </c>
      <c r="L53" s="15">
        <v>75</v>
      </c>
      <c r="M53" s="15">
        <v>100</v>
      </c>
      <c r="N53" s="10">
        <f t="shared" si="77"/>
        <v>87.5</v>
      </c>
      <c r="O53" s="21">
        <v>97.5</v>
      </c>
      <c r="P53" s="21">
        <v>95.63</v>
      </c>
      <c r="Q53" s="22">
        <v>73</v>
      </c>
      <c r="R53" s="16">
        <f t="shared" si="78"/>
        <v>88.71</v>
      </c>
      <c r="S53" s="31">
        <v>115</v>
      </c>
      <c r="T53" s="26">
        <v>85</v>
      </c>
      <c r="U53" s="26">
        <v>70</v>
      </c>
      <c r="V53" s="26">
        <v>75</v>
      </c>
      <c r="W53" s="26">
        <v>100</v>
      </c>
      <c r="X53" s="28">
        <f t="shared" si="79"/>
        <v>89</v>
      </c>
      <c r="Y53" s="29">
        <v>77.5</v>
      </c>
      <c r="Z53" s="30">
        <v>130</v>
      </c>
      <c r="AA53" s="30">
        <v>120</v>
      </c>
      <c r="AB53" s="30">
        <v>100</v>
      </c>
      <c r="AC53" s="30">
        <f t="shared" si="80"/>
        <v>116.66666666666667</v>
      </c>
      <c r="AD53" s="11">
        <f t="shared" si="81"/>
        <v>93.954814814814824</v>
      </c>
    </row>
    <row r="54" spans="1:30" x14ac:dyDescent="0.3">
      <c r="A54" s="3"/>
      <c r="B54" s="8" t="s">
        <v>62</v>
      </c>
      <c r="C54" s="15">
        <v>93.3</v>
      </c>
      <c r="D54" s="15">
        <v>105</v>
      </c>
      <c r="E54" s="15">
        <v>87.5</v>
      </c>
      <c r="F54" s="15">
        <v>92.5</v>
      </c>
      <c r="G54" s="9">
        <f t="shared" si="75"/>
        <v>95</v>
      </c>
      <c r="H54" s="15">
        <v>87.5</v>
      </c>
      <c r="I54" s="15">
        <v>80</v>
      </c>
      <c r="J54" s="9">
        <f t="shared" si="76"/>
        <v>83.75</v>
      </c>
      <c r="K54" s="15">
        <v>115</v>
      </c>
      <c r="L54" s="15">
        <v>75</v>
      </c>
      <c r="M54" s="15">
        <v>100</v>
      </c>
      <c r="N54" s="10">
        <f t="shared" si="77"/>
        <v>87.5</v>
      </c>
      <c r="O54" s="21">
        <v>97.5</v>
      </c>
      <c r="P54" s="21">
        <v>95.63</v>
      </c>
      <c r="Q54" s="22">
        <v>73</v>
      </c>
      <c r="R54" s="16">
        <f t="shared" si="78"/>
        <v>88.71</v>
      </c>
      <c r="S54" s="31">
        <v>115</v>
      </c>
      <c r="T54" s="26">
        <v>85</v>
      </c>
      <c r="U54" s="26">
        <v>70</v>
      </c>
      <c r="V54" s="26">
        <v>75</v>
      </c>
      <c r="W54" s="26">
        <v>100</v>
      </c>
      <c r="X54" s="28">
        <f t="shared" si="79"/>
        <v>89</v>
      </c>
      <c r="Y54" s="29">
        <v>77.5</v>
      </c>
      <c r="Z54" s="30">
        <v>130</v>
      </c>
      <c r="AA54" s="30">
        <v>120</v>
      </c>
      <c r="AB54" s="30">
        <v>100</v>
      </c>
      <c r="AC54" s="30">
        <f t="shared" si="80"/>
        <v>116.66666666666667</v>
      </c>
      <c r="AD54" s="11">
        <f t="shared" si="81"/>
        <v>94.047407407407405</v>
      </c>
    </row>
    <row r="55" spans="1:30" x14ac:dyDescent="0.3">
      <c r="A55" s="3"/>
      <c r="B55" s="8" t="s">
        <v>63</v>
      </c>
      <c r="C55" s="15">
        <v>93.3</v>
      </c>
      <c r="D55" s="15">
        <v>105</v>
      </c>
      <c r="E55" s="15">
        <v>87.5</v>
      </c>
      <c r="F55" s="15">
        <v>92.5</v>
      </c>
      <c r="G55" s="9">
        <f t="shared" si="75"/>
        <v>95</v>
      </c>
      <c r="H55" s="15">
        <v>87.5</v>
      </c>
      <c r="I55" s="15">
        <v>80</v>
      </c>
      <c r="J55" s="9">
        <f t="shared" si="76"/>
        <v>83.75</v>
      </c>
      <c r="K55" s="15">
        <v>115</v>
      </c>
      <c r="L55" s="15">
        <v>75</v>
      </c>
      <c r="M55" s="15">
        <v>100</v>
      </c>
      <c r="N55" s="10">
        <f t="shared" si="77"/>
        <v>87.5</v>
      </c>
      <c r="O55" s="21">
        <v>97.5</v>
      </c>
      <c r="P55" s="21">
        <v>95.63</v>
      </c>
      <c r="Q55" s="22">
        <v>73</v>
      </c>
      <c r="R55" s="16">
        <f t="shared" si="78"/>
        <v>88.71</v>
      </c>
      <c r="S55" s="31">
        <v>115</v>
      </c>
      <c r="T55" s="26">
        <v>85</v>
      </c>
      <c r="U55" s="26">
        <v>70</v>
      </c>
      <c r="V55" s="26">
        <v>75</v>
      </c>
      <c r="W55" s="26">
        <v>100</v>
      </c>
      <c r="X55" s="28">
        <f t="shared" si="79"/>
        <v>89</v>
      </c>
      <c r="Y55" s="29">
        <v>77.5</v>
      </c>
      <c r="Z55" s="30">
        <v>130</v>
      </c>
      <c r="AA55" s="30">
        <v>120</v>
      </c>
      <c r="AB55" s="30">
        <v>100</v>
      </c>
      <c r="AC55" s="30">
        <f t="shared" si="80"/>
        <v>116.66666666666667</v>
      </c>
      <c r="AD55" s="11">
        <f t="shared" si="81"/>
        <v>94.047407407407405</v>
      </c>
    </row>
    <row r="56" spans="1:30" x14ac:dyDescent="0.3">
      <c r="A56" s="3"/>
      <c r="B56" s="8" t="s">
        <v>64</v>
      </c>
      <c r="C56" s="15">
        <v>91.67</v>
      </c>
      <c r="D56" s="15">
        <v>105</v>
      </c>
      <c r="E56" s="15">
        <v>87.5</v>
      </c>
      <c r="F56" s="15">
        <v>92.5</v>
      </c>
      <c r="G56" s="9">
        <f t="shared" si="75"/>
        <v>95</v>
      </c>
      <c r="H56" s="15">
        <v>87.5</v>
      </c>
      <c r="I56" s="15">
        <v>80</v>
      </c>
      <c r="J56" s="9">
        <f t="shared" si="76"/>
        <v>83.75</v>
      </c>
      <c r="K56" s="15">
        <v>115</v>
      </c>
      <c r="L56" s="15">
        <v>75</v>
      </c>
      <c r="M56" s="15">
        <v>100</v>
      </c>
      <c r="N56" s="10">
        <f t="shared" si="77"/>
        <v>87.5</v>
      </c>
      <c r="O56" s="21">
        <v>97.5</v>
      </c>
      <c r="P56" s="21">
        <v>95.63</v>
      </c>
      <c r="Q56" s="22">
        <v>73</v>
      </c>
      <c r="R56" s="16">
        <f t="shared" si="78"/>
        <v>88.71</v>
      </c>
      <c r="S56" s="31">
        <v>115</v>
      </c>
      <c r="T56" s="26">
        <v>85</v>
      </c>
      <c r="U56" s="26">
        <v>70</v>
      </c>
      <c r="V56" s="26">
        <v>75</v>
      </c>
      <c r="W56" s="26">
        <v>100</v>
      </c>
      <c r="X56" s="28">
        <f t="shared" si="79"/>
        <v>89</v>
      </c>
      <c r="Y56" s="29">
        <v>77.5</v>
      </c>
      <c r="Z56" s="30">
        <v>130</v>
      </c>
      <c r="AA56" s="30">
        <v>120</v>
      </c>
      <c r="AB56" s="30">
        <v>100</v>
      </c>
      <c r="AC56" s="30">
        <f t="shared" si="80"/>
        <v>116.66666666666667</v>
      </c>
      <c r="AD56" s="11">
        <f t="shared" si="81"/>
        <v>93.866296296296298</v>
      </c>
    </row>
    <row r="57" spans="1:30" x14ac:dyDescent="0.3">
      <c r="A57" s="3"/>
      <c r="B57" s="8" t="s">
        <v>65</v>
      </c>
      <c r="C57" s="15">
        <v>91.67</v>
      </c>
      <c r="D57" s="15">
        <v>105</v>
      </c>
      <c r="E57" s="15">
        <v>87.5</v>
      </c>
      <c r="F57" s="15">
        <v>92.5</v>
      </c>
      <c r="G57" s="9">
        <f t="shared" si="75"/>
        <v>95</v>
      </c>
      <c r="H57" s="15">
        <v>87.5</v>
      </c>
      <c r="I57" s="15">
        <v>80</v>
      </c>
      <c r="J57" s="9">
        <f t="shared" si="76"/>
        <v>83.75</v>
      </c>
      <c r="K57" s="15">
        <v>115</v>
      </c>
      <c r="L57" s="15">
        <v>75</v>
      </c>
      <c r="M57" s="15">
        <v>100</v>
      </c>
      <c r="N57" s="10">
        <f t="shared" si="77"/>
        <v>87.5</v>
      </c>
      <c r="O57" s="21">
        <v>97.5</v>
      </c>
      <c r="P57" s="21">
        <v>95.63</v>
      </c>
      <c r="Q57" s="22">
        <v>79.5</v>
      </c>
      <c r="R57" s="16">
        <f t="shared" si="78"/>
        <v>90.876666666666665</v>
      </c>
      <c r="S57" s="31">
        <v>115</v>
      </c>
      <c r="T57" s="26">
        <v>85</v>
      </c>
      <c r="U57" s="26">
        <v>70</v>
      </c>
      <c r="V57" s="26">
        <v>75</v>
      </c>
      <c r="W57" s="26">
        <v>100</v>
      </c>
      <c r="X57" s="28">
        <f t="shared" si="79"/>
        <v>89</v>
      </c>
      <c r="Y57" s="29">
        <v>77.5</v>
      </c>
      <c r="Z57" s="30">
        <v>130</v>
      </c>
      <c r="AA57" s="30">
        <v>120</v>
      </c>
      <c r="AB57" s="30">
        <v>100</v>
      </c>
      <c r="AC57" s="30">
        <f t="shared" si="80"/>
        <v>116.66666666666667</v>
      </c>
      <c r="AD57" s="11">
        <f t="shared" si="81"/>
        <v>94.107037037037031</v>
      </c>
    </row>
    <row r="58" spans="1:30" x14ac:dyDescent="0.3">
      <c r="A58" s="3"/>
      <c r="B58" s="8" t="s">
        <v>68</v>
      </c>
      <c r="C58" s="15">
        <v>91.67</v>
      </c>
      <c r="D58" s="15">
        <v>105</v>
      </c>
      <c r="E58" s="15">
        <v>87.5</v>
      </c>
      <c r="F58" s="15">
        <v>92.5</v>
      </c>
      <c r="G58" s="9">
        <f t="shared" ref="G58" si="82">AVERAGE(D58:F58)</f>
        <v>95</v>
      </c>
      <c r="H58" s="15">
        <v>87.5</v>
      </c>
      <c r="I58" s="15">
        <v>80</v>
      </c>
      <c r="J58" s="9">
        <f t="shared" ref="J58" si="83">AVERAGE(H58:I58)</f>
        <v>83.75</v>
      </c>
      <c r="K58" s="15">
        <v>115</v>
      </c>
      <c r="L58" s="15">
        <v>80</v>
      </c>
      <c r="M58" s="15">
        <v>100</v>
      </c>
      <c r="N58" s="10">
        <f t="shared" ref="N58" si="84">AVERAGE(L58:M58)</f>
        <v>90</v>
      </c>
      <c r="O58" s="21">
        <v>97.5</v>
      </c>
      <c r="P58" s="21">
        <v>95.63</v>
      </c>
      <c r="Q58" s="22">
        <v>79.5</v>
      </c>
      <c r="R58" s="16">
        <f t="shared" ref="R58" si="85">(Q58+P58+O58)/3</f>
        <v>90.876666666666665</v>
      </c>
      <c r="S58" s="31">
        <v>115</v>
      </c>
      <c r="T58" s="26">
        <v>85</v>
      </c>
      <c r="U58" s="26">
        <v>70</v>
      </c>
      <c r="V58" s="26">
        <v>75</v>
      </c>
      <c r="W58" s="26">
        <v>100</v>
      </c>
      <c r="X58" s="28">
        <f t="shared" ref="X58" si="86">AVERAGE(S58:W58)</f>
        <v>89</v>
      </c>
      <c r="Y58" s="29">
        <v>77.5</v>
      </c>
      <c r="Z58" s="30">
        <v>125</v>
      </c>
      <c r="AA58" s="30">
        <v>120</v>
      </c>
      <c r="AB58" s="30">
        <v>100</v>
      </c>
      <c r="AC58" s="30">
        <f t="shared" ref="AC58" si="87">AVERAGE(Z58:AB58)</f>
        <v>115</v>
      </c>
      <c r="AD58" s="11">
        <f t="shared" ref="AD58" si="88">(C58+G58+J58+K58+N58+R58+X58+Y58+AC58)/9</f>
        <v>94.199629629629626</v>
      </c>
    </row>
    <row r="59" spans="1:30" ht="66" x14ac:dyDescent="0.3">
      <c r="A59" s="4" t="s">
        <v>57</v>
      </c>
      <c r="B59" s="12" t="s">
        <v>29</v>
      </c>
      <c r="C59" s="13">
        <f>C55*100/C58-100</f>
        <v>1.7781171593760234</v>
      </c>
      <c r="D59" s="13">
        <f t="shared" ref="D59:AD59" si="89">D55*100/D58-100</f>
        <v>0</v>
      </c>
      <c r="E59" s="13">
        <f t="shared" si="89"/>
        <v>0</v>
      </c>
      <c r="F59" s="13">
        <f t="shared" si="89"/>
        <v>0</v>
      </c>
      <c r="G59" s="13">
        <f t="shared" si="89"/>
        <v>0</v>
      </c>
      <c r="H59" s="13">
        <f t="shared" si="89"/>
        <v>0</v>
      </c>
      <c r="I59" s="13">
        <f t="shared" si="89"/>
        <v>0</v>
      </c>
      <c r="J59" s="13">
        <f t="shared" si="89"/>
        <v>0</v>
      </c>
      <c r="K59" s="13">
        <f t="shared" si="89"/>
        <v>0</v>
      </c>
      <c r="L59" s="13">
        <f t="shared" si="89"/>
        <v>-6.25</v>
      </c>
      <c r="M59" s="13">
        <f t="shared" si="89"/>
        <v>0</v>
      </c>
      <c r="N59" s="13">
        <f t="shared" si="89"/>
        <v>-2.7777777777777715</v>
      </c>
      <c r="O59" s="13">
        <f t="shared" si="89"/>
        <v>0</v>
      </c>
      <c r="P59" s="13">
        <f t="shared" si="89"/>
        <v>0</v>
      </c>
      <c r="Q59" s="13">
        <f t="shared" si="89"/>
        <v>-8.1761006289308114</v>
      </c>
      <c r="R59" s="13">
        <f t="shared" si="89"/>
        <v>-2.3841836921835409</v>
      </c>
      <c r="S59" s="13">
        <f t="shared" si="89"/>
        <v>0</v>
      </c>
      <c r="T59" s="13">
        <f t="shared" si="89"/>
        <v>0</v>
      </c>
      <c r="U59" s="13">
        <f t="shared" si="89"/>
        <v>0</v>
      </c>
      <c r="V59" s="13">
        <f t="shared" si="89"/>
        <v>0</v>
      </c>
      <c r="W59" s="13">
        <f t="shared" si="89"/>
        <v>0</v>
      </c>
      <c r="X59" s="13">
        <f t="shared" si="89"/>
        <v>0</v>
      </c>
      <c r="Y59" s="13">
        <f t="shared" si="89"/>
        <v>0</v>
      </c>
      <c r="Z59" s="13">
        <f t="shared" si="89"/>
        <v>4</v>
      </c>
      <c r="AA59" s="13">
        <f t="shared" si="89"/>
        <v>0</v>
      </c>
      <c r="AB59" s="13">
        <f t="shared" si="89"/>
        <v>0</v>
      </c>
      <c r="AC59" s="13">
        <f t="shared" si="89"/>
        <v>1.4492753623188577</v>
      </c>
      <c r="AD59" s="13">
        <f t="shared" si="89"/>
        <v>-0.16159535108653245</v>
      </c>
    </row>
    <row r="60" spans="1:30" x14ac:dyDescent="0.3">
      <c r="A60" s="3"/>
      <c r="B60" s="8" t="s">
        <v>59</v>
      </c>
      <c r="C60" s="9">
        <v>68.33</v>
      </c>
      <c r="D60" s="9">
        <v>70</v>
      </c>
      <c r="E60" s="9">
        <v>70</v>
      </c>
      <c r="F60" s="9">
        <v>64.5</v>
      </c>
      <c r="G60" s="9">
        <f t="shared" ref="G60:G66" si="90">AVERAGE(D60:F60)</f>
        <v>68.166666666666671</v>
      </c>
      <c r="H60" s="9">
        <v>70</v>
      </c>
      <c r="I60" s="9">
        <v>62.5</v>
      </c>
      <c r="J60" s="9">
        <f t="shared" ref="J60:J66" si="91">AVERAGE(H60:I60)</f>
        <v>66.25</v>
      </c>
      <c r="K60" s="9">
        <v>67.5</v>
      </c>
      <c r="L60" s="9">
        <v>64.5</v>
      </c>
      <c r="M60" s="9">
        <v>62.5</v>
      </c>
      <c r="N60" s="10">
        <f t="shared" ref="N60:N66" si="92">AVERAGE(L60:M60)</f>
        <v>63.5</v>
      </c>
      <c r="O60" s="21">
        <v>65</v>
      </c>
      <c r="P60" s="21">
        <v>65</v>
      </c>
      <c r="Q60" s="22">
        <v>82</v>
      </c>
      <c r="R60" s="16">
        <f t="shared" ref="R60:R66" si="93">(Q60+P60+O60)/3</f>
        <v>70.666666666666671</v>
      </c>
      <c r="S60" s="34">
        <v>67.5</v>
      </c>
      <c r="T60" s="31">
        <v>73</v>
      </c>
      <c r="U60" s="31">
        <v>70</v>
      </c>
      <c r="V60" s="31">
        <v>65</v>
      </c>
      <c r="W60" s="31">
        <v>72.5</v>
      </c>
      <c r="X60" s="28">
        <f t="shared" ref="X60:X66" si="94">AVERAGE(S60:W60)</f>
        <v>69.599999999999994</v>
      </c>
      <c r="Y60" s="29">
        <v>60</v>
      </c>
      <c r="Z60" s="30">
        <v>60</v>
      </c>
      <c r="AA60" s="30">
        <v>45</v>
      </c>
      <c r="AB60" s="30">
        <v>70</v>
      </c>
      <c r="AC60" s="30">
        <f t="shared" ref="AC60:AC66" si="95">AVERAGE(Z60:AB60)</f>
        <v>58.333333333333336</v>
      </c>
      <c r="AD60" s="11">
        <f t="shared" ref="AD60:AD66" si="96">(C60+G60+J60+K60+N60+R60+X60+Y60+AC60)/9</f>
        <v>65.816296296296301</v>
      </c>
    </row>
    <row r="61" spans="1:30" x14ac:dyDescent="0.3">
      <c r="A61" s="3"/>
      <c r="B61" s="8" t="s">
        <v>60</v>
      </c>
      <c r="C61" s="9">
        <v>68.33</v>
      </c>
      <c r="D61" s="9">
        <v>70</v>
      </c>
      <c r="E61" s="9">
        <v>70</v>
      </c>
      <c r="F61" s="9">
        <v>64.5</v>
      </c>
      <c r="G61" s="9">
        <f t="shared" si="90"/>
        <v>68.166666666666671</v>
      </c>
      <c r="H61" s="9">
        <v>70</v>
      </c>
      <c r="I61" s="9">
        <v>62.5</v>
      </c>
      <c r="J61" s="9">
        <f t="shared" si="91"/>
        <v>66.25</v>
      </c>
      <c r="K61" s="9">
        <v>67.5</v>
      </c>
      <c r="L61" s="9">
        <v>64.5</v>
      </c>
      <c r="M61" s="9">
        <v>62.5</v>
      </c>
      <c r="N61" s="10">
        <f t="shared" si="92"/>
        <v>63.5</v>
      </c>
      <c r="O61" s="21">
        <v>65</v>
      </c>
      <c r="P61" s="21">
        <v>65</v>
      </c>
      <c r="Q61" s="22">
        <v>82</v>
      </c>
      <c r="R61" s="16">
        <f t="shared" si="93"/>
        <v>70.666666666666671</v>
      </c>
      <c r="S61" s="34">
        <v>67.5</v>
      </c>
      <c r="T61" s="31">
        <v>73</v>
      </c>
      <c r="U61" s="31">
        <v>70</v>
      </c>
      <c r="V61" s="31">
        <v>65</v>
      </c>
      <c r="W61" s="31">
        <v>72.5</v>
      </c>
      <c r="X61" s="28">
        <f t="shared" si="94"/>
        <v>69.599999999999994</v>
      </c>
      <c r="Y61" s="29">
        <v>60</v>
      </c>
      <c r="Z61" s="30">
        <v>60</v>
      </c>
      <c r="AA61" s="30">
        <v>45</v>
      </c>
      <c r="AB61" s="30">
        <v>70</v>
      </c>
      <c r="AC61" s="30">
        <f t="shared" si="95"/>
        <v>58.333333333333336</v>
      </c>
      <c r="AD61" s="11">
        <f t="shared" si="96"/>
        <v>65.816296296296301</v>
      </c>
    </row>
    <row r="62" spans="1:30" x14ac:dyDescent="0.3">
      <c r="A62" s="3"/>
      <c r="B62" s="8" t="s">
        <v>61</v>
      </c>
      <c r="C62" s="9">
        <v>68.33</v>
      </c>
      <c r="D62" s="9">
        <v>70</v>
      </c>
      <c r="E62" s="9">
        <v>70</v>
      </c>
      <c r="F62" s="9">
        <v>64.5</v>
      </c>
      <c r="G62" s="9">
        <f t="shared" si="90"/>
        <v>68.166666666666671</v>
      </c>
      <c r="H62" s="9">
        <v>70</v>
      </c>
      <c r="I62" s="9">
        <v>62.5</v>
      </c>
      <c r="J62" s="9">
        <f t="shared" si="91"/>
        <v>66.25</v>
      </c>
      <c r="K62" s="9">
        <v>67.5</v>
      </c>
      <c r="L62" s="9">
        <v>64.5</v>
      </c>
      <c r="M62" s="9">
        <v>62.5</v>
      </c>
      <c r="N62" s="10">
        <f t="shared" si="92"/>
        <v>63.5</v>
      </c>
      <c r="O62" s="21">
        <v>65</v>
      </c>
      <c r="P62" s="21">
        <v>65</v>
      </c>
      <c r="Q62" s="22">
        <v>82</v>
      </c>
      <c r="R62" s="16">
        <f t="shared" si="93"/>
        <v>70.666666666666671</v>
      </c>
      <c r="S62" s="34">
        <v>67.5</v>
      </c>
      <c r="T62" s="31">
        <v>73</v>
      </c>
      <c r="U62" s="31">
        <v>70</v>
      </c>
      <c r="V62" s="31">
        <v>65</v>
      </c>
      <c r="W62" s="31">
        <v>72.5</v>
      </c>
      <c r="X62" s="28">
        <f t="shared" si="94"/>
        <v>69.599999999999994</v>
      </c>
      <c r="Y62" s="29">
        <v>60</v>
      </c>
      <c r="Z62" s="30">
        <v>55</v>
      </c>
      <c r="AA62" s="30">
        <v>45</v>
      </c>
      <c r="AB62" s="30">
        <v>70</v>
      </c>
      <c r="AC62" s="30">
        <f t="shared" si="95"/>
        <v>56.666666666666664</v>
      </c>
      <c r="AD62" s="11">
        <f t="shared" si="96"/>
        <v>65.63111111111111</v>
      </c>
    </row>
    <row r="63" spans="1:30" x14ac:dyDescent="0.3">
      <c r="A63" s="3"/>
      <c r="B63" s="8" t="s">
        <v>62</v>
      </c>
      <c r="C63" s="9">
        <v>68.33</v>
      </c>
      <c r="D63" s="9">
        <v>70</v>
      </c>
      <c r="E63" s="9">
        <v>70</v>
      </c>
      <c r="F63" s="9">
        <v>64.5</v>
      </c>
      <c r="G63" s="9">
        <f t="shared" si="90"/>
        <v>68.166666666666671</v>
      </c>
      <c r="H63" s="9">
        <v>70</v>
      </c>
      <c r="I63" s="9">
        <v>62.5</v>
      </c>
      <c r="J63" s="9">
        <f t="shared" si="91"/>
        <v>66.25</v>
      </c>
      <c r="K63" s="9">
        <v>67.5</v>
      </c>
      <c r="L63" s="9">
        <v>64.5</v>
      </c>
      <c r="M63" s="9">
        <v>62.5</v>
      </c>
      <c r="N63" s="10">
        <f t="shared" si="92"/>
        <v>63.5</v>
      </c>
      <c r="O63" s="21">
        <v>65</v>
      </c>
      <c r="P63" s="21">
        <v>65</v>
      </c>
      <c r="Q63" s="22">
        <v>82</v>
      </c>
      <c r="R63" s="16">
        <f t="shared" si="93"/>
        <v>70.666666666666671</v>
      </c>
      <c r="S63" s="34">
        <v>67.5</v>
      </c>
      <c r="T63" s="31">
        <v>73</v>
      </c>
      <c r="U63" s="31">
        <v>70</v>
      </c>
      <c r="V63" s="31">
        <v>65</v>
      </c>
      <c r="W63" s="31">
        <v>72.5</v>
      </c>
      <c r="X63" s="28">
        <f t="shared" si="94"/>
        <v>69.599999999999994</v>
      </c>
      <c r="Y63" s="29">
        <v>60</v>
      </c>
      <c r="Z63" s="30">
        <v>60</v>
      </c>
      <c r="AA63" s="30">
        <v>45</v>
      </c>
      <c r="AB63" s="30">
        <v>70</v>
      </c>
      <c r="AC63" s="30">
        <f t="shared" si="95"/>
        <v>58.333333333333336</v>
      </c>
      <c r="AD63" s="11">
        <f t="shared" si="96"/>
        <v>65.816296296296301</v>
      </c>
    </row>
    <row r="64" spans="1:30" x14ac:dyDescent="0.3">
      <c r="A64" s="3"/>
      <c r="B64" s="8" t="s">
        <v>63</v>
      </c>
      <c r="C64" s="9">
        <v>68.33</v>
      </c>
      <c r="D64" s="9">
        <v>70</v>
      </c>
      <c r="E64" s="9">
        <v>70</v>
      </c>
      <c r="F64" s="9">
        <v>65.75</v>
      </c>
      <c r="G64" s="9">
        <f t="shared" si="90"/>
        <v>68.583333333333329</v>
      </c>
      <c r="H64" s="9">
        <v>70</v>
      </c>
      <c r="I64" s="9">
        <v>62.5</v>
      </c>
      <c r="J64" s="9">
        <f t="shared" si="91"/>
        <v>66.25</v>
      </c>
      <c r="K64" s="9">
        <v>67.5</v>
      </c>
      <c r="L64" s="9">
        <v>64.5</v>
      </c>
      <c r="M64" s="9">
        <v>62.5</v>
      </c>
      <c r="N64" s="10">
        <f t="shared" si="92"/>
        <v>63.5</v>
      </c>
      <c r="O64" s="21">
        <v>65</v>
      </c>
      <c r="P64" s="21">
        <v>65</v>
      </c>
      <c r="Q64" s="22">
        <v>82</v>
      </c>
      <c r="R64" s="16">
        <f t="shared" si="93"/>
        <v>70.666666666666671</v>
      </c>
      <c r="S64" s="34">
        <v>67.5</v>
      </c>
      <c r="T64" s="31">
        <v>73</v>
      </c>
      <c r="U64" s="31">
        <v>70</v>
      </c>
      <c r="V64" s="31">
        <v>65</v>
      </c>
      <c r="W64" s="31">
        <v>72.5</v>
      </c>
      <c r="X64" s="28">
        <f t="shared" si="94"/>
        <v>69.599999999999994</v>
      </c>
      <c r="Y64" s="29">
        <v>60</v>
      </c>
      <c r="Z64" s="30">
        <v>60</v>
      </c>
      <c r="AA64" s="30">
        <v>53.5</v>
      </c>
      <c r="AB64" s="30">
        <v>70</v>
      </c>
      <c r="AC64" s="30">
        <f t="shared" si="95"/>
        <v>61.166666666666664</v>
      </c>
      <c r="AD64" s="11">
        <f t="shared" si="96"/>
        <v>66.177407407407401</v>
      </c>
    </row>
    <row r="65" spans="1:30" x14ac:dyDescent="0.3">
      <c r="A65" s="3"/>
      <c r="B65" s="8" t="s">
        <v>64</v>
      </c>
      <c r="C65" s="9">
        <v>68.33</v>
      </c>
      <c r="D65" s="9">
        <v>70</v>
      </c>
      <c r="E65" s="9">
        <v>70</v>
      </c>
      <c r="F65" s="9">
        <v>65.75</v>
      </c>
      <c r="G65" s="9">
        <f t="shared" si="90"/>
        <v>68.583333333333329</v>
      </c>
      <c r="H65" s="9">
        <v>70</v>
      </c>
      <c r="I65" s="9">
        <v>62.5</v>
      </c>
      <c r="J65" s="9">
        <f t="shared" si="91"/>
        <v>66.25</v>
      </c>
      <c r="K65" s="9">
        <v>67.5</v>
      </c>
      <c r="L65" s="9">
        <v>64.5</v>
      </c>
      <c r="M65" s="9">
        <v>62.5</v>
      </c>
      <c r="N65" s="10">
        <f t="shared" si="92"/>
        <v>63.5</v>
      </c>
      <c r="O65" s="21">
        <v>65</v>
      </c>
      <c r="P65" s="21">
        <v>65</v>
      </c>
      <c r="Q65" s="22">
        <v>82</v>
      </c>
      <c r="R65" s="16">
        <f t="shared" si="93"/>
        <v>70.666666666666671</v>
      </c>
      <c r="S65" s="34">
        <v>67.5</v>
      </c>
      <c r="T65" s="31">
        <v>73</v>
      </c>
      <c r="U65" s="31">
        <v>70</v>
      </c>
      <c r="V65" s="31">
        <v>65</v>
      </c>
      <c r="W65" s="31">
        <v>72.5</v>
      </c>
      <c r="X65" s="28">
        <f t="shared" si="94"/>
        <v>69.599999999999994</v>
      </c>
      <c r="Y65" s="29">
        <v>60</v>
      </c>
      <c r="Z65" s="30">
        <v>60</v>
      </c>
      <c r="AA65" s="30">
        <v>53.5</v>
      </c>
      <c r="AB65" s="30">
        <v>70</v>
      </c>
      <c r="AC65" s="30">
        <f t="shared" si="95"/>
        <v>61.166666666666664</v>
      </c>
      <c r="AD65" s="11">
        <f t="shared" si="96"/>
        <v>66.177407407407401</v>
      </c>
    </row>
    <row r="66" spans="1:30" x14ac:dyDescent="0.3">
      <c r="A66" s="3"/>
      <c r="B66" s="8" t="s">
        <v>65</v>
      </c>
      <c r="C66" s="9">
        <v>68.33</v>
      </c>
      <c r="D66" s="9">
        <v>70</v>
      </c>
      <c r="E66" s="9">
        <v>70</v>
      </c>
      <c r="F66" s="9">
        <v>65.75</v>
      </c>
      <c r="G66" s="9">
        <f t="shared" si="90"/>
        <v>68.583333333333329</v>
      </c>
      <c r="H66" s="9">
        <v>70</v>
      </c>
      <c r="I66" s="9">
        <v>62.5</v>
      </c>
      <c r="J66" s="9">
        <f t="shared" si="91"/>
        <v>66.25</v>
      </c>
      <c r="K66" s="9">
        <v>67.5</v>
      </c>
      <c r="L66" s="9">
        <v>64.5</v>
      </c>
      <c r="M66" s="9">
        <v>62.5</v>
      </c>
      <c r="N66" s="10">
        <f t="shared" si="92"/>
        <v>63.5</v>
      </c>
      <c r="O66" s="21">
        <v>65</v>
      </c>
      <c r="P66" s="21">
        <v>65</v>
      </c>
      <c r="Q66" s="22">
        <v>82</v>
      </c>
      <c r="R66" s="16">
        <f t="shared" si="93"/>
        <v>70.666666666666671</v>
      </c>
      <c r="S66" s="34">
        <v>67.5</v>
      </c>
      <c r="T66" s="31">
        <v>73</v>
      </c>
      <c r="U66" s="31">
        <v>70</v>
      </c>
      <c r="V66" s="31">
        <v>65</v>
      </c>
      <c r="W66" s="31">
        <v>72.5</v>
      </c>
      <c r="X66" s="28">
        <f t="shared" si="94"/>
        <v>69.599999999999994</v>
      </c>
      <c r="Y66" s="29">
        <v>60</v>
      </c>
      <c r="Z66" s="30">
        <v>60</v>
      </c>
      <c r="AA66" s="30">
        <v>53.5</v>
      </c>
      <c r="AB66" s="30">
        <v>70</v>
      </c>
      <c r="AC66" s="30">
        <f t="shared" si="95"/>
        <v>61.166666666666664</v>
      </c>
      <c r="AD66" s="11">
        <f t="shared" si="96"/>
        <v>66.177407407407401</v>
      </c>
    </row>
    <row r="67" spans="1:30" x14ac:dyDescent="0.3">
      <c r="A67" s="3"/>
      <c r="B67" s="8" t="s">
        <v>68</v>
      </c>
      <c r="C67" s="9">
        <v>68.33</v>
      </c>
      <c r="D67" s="9">
        <v>70</v>
      </c>
      <c r="E67" s="9">
        <v>70</v>
      </c>
      <c r="F67" s="9">
        <v>65.75</v>
      </c>
      <c r="G67" s="9">
        <f t="shared" ref="G67" si="97">AVERAGE(D67:F67)</f>
        <v>68.583333333333329</v>
      </c>
      <c r="H67" s="9">
        <v>70</v>
      </c>
      <c r="I67" s="9">
        <v>62.5</v>
      </c>
      <c r="J67" s="9">
        <f t="shared" ref="J67" si="98">AVERAGE(H67:I67)</f>
        <v>66.25</v>
      </c>
      <c r="K67" s="9">
        <v>67.5</v>
      </c>
      <c r="L67" s="9">
        <v>62.5</v>
      </c>
      <c r="M67" s="9">
        <v>62.5</v>
      </c>
      <c r="N67" s="10">
        <f t="shared" ref="N67" si="99">AVERAGE(L67:M67)</f>
        <v>62.5</v>
      </c>
      <c r="O67" s="21">
        <v>65</v>
      </c>
      <c r="P67" s="21">
        <v>65</v>
      </c>
      <c r="Q67" s="22">
        <v>82</v>
      </c>
      <c r="R67" s="16">
        <f t="shared" ref="R67" si="100">(Q67+P67+O67)/3</f>
        <v>70.666666666666671</v>
      </c>
      <c r="S67" s="34">
        <v>67.5</v>
      </c>
      <c r="T67" s="31">
        <v>73</v>
      </c>
      <c r="U67" s="31">
        <v>70</v>
      </c>
      <c r="V67" s="31">
        <v>65</v>
      </c>
      <c r="W67" s="31">
        <v>72.5</v>
      </c>
      <c r="X67" s="28">
        <f t="shared" ref="X67" si="101">AVERAGE(S67:W67)</f>
        <v>69.599999999999994</v>
      </c>
      <c r="Y67" s="29">
        <v>60</v>
      </c>
      <c r="Z67" s="30">
        <v>57.5</v>
      </c>
      <c r="AA67" s="30">
        <v>55</v>
      </c>
      <c r="AB67" s="30">
        <v>70</v>
      </c>
      <c r="AC67" s="30">
        <f t="shared" ref="AC67" si="102">AVERAGE(Z67:AB67)</f>
        <v>60.833333333333336</v>
      </c>
      <c r="AD67" s="11">
        <f t="shared" ref="AD67" si="103">(C67+G67+J67+K67+N67+R67+X67+Y67+AC67)/9</f>
        <v>66.029259259259263</v>
      </c>
    </row>
    <row r="68" spans="1:30" ht="66" x14ac:dyDescent="0.3">
      <c r="A68" s="4" t="s">
        <v>34</v>
      </c>
      <c r="B68" s="12" t="s">
        <v>29</v>
      </c>
      <c r="C68" s="13">
        <f>C64*100/C67-100</f>
        <v>0</v>
      </c>
      <c r="D68" s="13">
        <f t="shared" ref="D68:AD68" si="104">D64*100/D67-100</f>
        <v>0</v>
      </c>
      <c r="E68" s="13">
        <f t="shared" si="104"/>
        <v>0</v>
      </c>
      <c r="F68" s="13">
        <f t="shared" si="104"/>
        <v>0</v>
      </c>
      <c r="G68" s="13">
        <f t="shared" si="104"/>
        <v>0</v>
      </c>
      <c r="H68" s="13">
        <f t="shared" si="104"/>
        <v>0</v>
      </c>
      <c r="I68" s="13">
        <f t="shared" si="104"/>
        <v>0</v>
      </c>
      <c r="J68" s="13">
        <f t="shared" si="104"/>
        <v>0</v>
      </c>
      <c r="K68" s="13">
        <f t="shared" si="104"/>
        <v>0</v>
      </c>
      <c r="L68" s="13">
        <f t="shared" si="104"/>
        <v>3.2000000000000028</v>
      </c>
      <c r="M68" s="13">
        <f t="shared" si="104"/>
        <v>0</v>
      </c>
      <c r="N68" s="13">
        <f t="shared" si="104"/>
        <v>1.5999999999999943</v>
      </c>
      <c r="O68" s="13">
        <f t="shared" si="104"/>
        <v>0</v>
      </c>
      <c r="P68" s="13">
        <f t="shared" si="104"/>
        <v>0</v>
      </c>
      <c r="Q68" s="13">
        <f t="shared" si="104"/>
        <v>0</v>
      </c>
      <c r="R68" s="13">
        <f t="shared" si="104"/>
        <v>0</v>
      </c>
      <c r="S68" s="13">
        <f t="shared" si="104"/>
        <v>0</v>
      </c>
      <c r="T68" s="13">
        <f t="shared" si="104"/>
        <v>0</v>
      </c>
      <c r="U68" s="13">
        <f t="shared" si="104"/>
        <v>0</v>
      </c>
      <c r="V68" s="13">
        <f t="shared" si="104"/>
        <v>0</v>
      </c>
      <c r="W68" s="13">
        <f t="shared" si="104"/>
        <v>0</v>
      </c>
      <c r="X68" s="13">
        <f t="shared" si="104"/>
        <v>0</v>
      </c>
      <c r="Y68" s="13">
        <f t="shared" si="104"/>
        <v>0</v>
      </c>
      <c r="Z68" s="13">
        <f t="shared" si="104"/>
        <v>4.3478260869565162</v>
      </c>
      <c r="AA68" s="13">
        <f t="shared" si="104"/>
        <v>-2.7272727272727337</v>
      </c>
      <c r="AB68" s="13">
        <f t="shared" si="104"/>
        <v>0</v>
      </c>
      <c r="AC68" s="13">
        <f t="shared" si="104"/>
        <v>0.54794520547943648</v>
      </c>
      <c r="AD68" s="13">
        <f t="shared" si="104"/>
        <v>0.22436742409368549</v>
      </c>
    </row>
    <row r="69" spans="1:30" x14ac:dyDescent="0.3">
      <c r="A69" s="3"/>
      <c r="B69" s="8" t="s">
        <v>59</v>
      </c>
      <c r="C69" s="9">
        <v>40.5</v>
      </c>
      <c r="D69" s="9">
        <v>57.5</v>
      </c>
      <c r="E69" s="9">
        <v>55</v>
      </c>
      <c r="F69" s="9">
        <v>60</v>
      </c>
      <c r="G69" s="9">
        <f t="shared" ref="G69:G75" si="105">AVERAGE(D69:F69)</f>
        <v>57.5</v>
      </c>
      <c r="H69" s="9">
        <v>77.5</v>
      </c>
      <c r="I69" s="9">
        <v>72.5</v>
      </c>
      <c r="J69" s="9">
        <f t="shared" ref="J69:J75" si="106">AVERAGE(H69:I69)</f>
        <v>75</v>
      </c>
      <c r="K69" s="9">
        <v>72.5</v>
      </c>
      <c r="L69" s="9">
        <v>55</v>
      </c>
      <c r="M69" s="9">
        <v>47.5</v>
      </c>
      <c r="N69" s="10">
        <f t="shared" ref="N69:N75" si="107">AVERAGE(L69:M69)</f>
        <v>51.25</v>
      </c>
      <c r="O69" s="21">
        <v>80</v>
      </c>
      <c r="P69" s="21">
        <v>63.1</v>
      </c>
      <c r="Q69" s="16"/>
      <c r="R69" s="16">
        <f t="shared" ref="R69:R75" si="108">(P69+O69)/2</f>
        <v>71.55</v>
      </c>
      <c r="S69" s="26">
        <v>72.5</v>
      </c>
      <c r="T69" s="32">
        <v>75</v>
      </c>
      <c r="U69" s="26">
        <v>70</v>
      </c>
      <c r="V69" s="32">
        <v>70</v>
      </c>
      <c r="W69" s="26">
        <v>65</v>
      </c>
      <c r="X69" s="28">
        <f t="shared" ref="X69:X75" si="109">AVERAGE(S69:W69)</f>
        <v>70.5</v>
      </c>
      <c r="Y69" s="29">
        <v>70</v>
      </c>
      <c r="Z69" s="30">
        <v>65</v>
      </c>
      <c r="AA69" s="30">
        <v>80</v>
      </c>
      <c r="AB69" s="30">
        <v>65</v>
      </c>
      <c r="AC69" s="30">
        <f t="shared" ref="AC69:AC75" si="110">AVERAGE(Z69:AB69)</f>
        <v>70</v>
      </c>
      <c r="AD69" s="11">
        <f t="shared" ref="AD69:AD75" si="111">(C69+G69+J69+K69+N69+R69+X69+Y69+AC69)/9</f>
        <v>64.311111111111103</v>
      </c>
    </row>
    <row r="70" spans="1:30" x14ac:dyDescent="0.3">
      <c r="A70" s="3"/>
      <c r="B70" s="8" t="s">
        <v>60</v>
      </c>
      <c r="C70" s="9">
        <v>40.5</v>
      </c>
      <c r="D70" s="9">
        <v>57.5</v>
      </c>
      <c r="E70" s="9">
        <v>55</v>
      </c>
      <c r="F70" s="9">
        <v>60</v>
      </c>
      <c r="G70" s="9">
        <f t="shared" si="105"/>
        <v>57.5</v>
      </c>
      <c r="H70" s="9">
        <v>77.5</v>
      </c>
      <c r="I70" s="9">
        <v>72.5</v>
      </c>
      <c r="J70" s="9">
        <f t="shared" si="106"/>
        <v>75</v>
      </c>
      <c r="K70" s="9">
        <v>72.5</v>
      </c>
      <c r="L70" s="9">
        <v>55</v>
      </c>
      <c r="M70" s="9">
        <v>47.5</v>
      </c>
      <c r="N70" s="10">
        <f t="shared" si="107"/>
        <v>51.25</v>
      </c>
      <c r="O70" s="21">
        <v>80</v>
      </c>
      <c r="P70" s="21">
        <v>63.1</v>
      </c>
      <c r="Q70" s="16"/>
      <c r="R70" s="16">
        <f t="shared" si="108"/>
        <v>71.55</v>
      </c>
      <c r="S70" s="26">
        <v>72.5</v>
      </c>
      <c r="T70" s="32">
        <v>75</v>
      </c>
      <c r="U70" s="26">
        <v>70</v>
      </c>
      <c r="V70" s="32">
        <v>70</v>
      </c>
      <c r="W70" s="26">
        <v>65</v>
      </c>
      <c r="X70" s="28">
        <f t="shared" si="109"/>
        <v>70.5</v>
      </c>
      <c r="Y70" s="29">
        <v>70</v>
      </c>
      <c r="Z70" s="30">
        <v>65</v>
      </c>
      <c r="AA70" s="30">
        <v>80</v>
      </c>
      <c r="AB70" s="30">
        <v>65</v>
      </c>
      <c r="AC70" s="30">
        <f t="shared" si="110"/>
        <v>70</v>
      </c>
      <c r="AD70" s="11">
        <f t="shared" si="111"/>
        <v>64.311111111111103</v>
      </c>
    </row>
    <row r="71" spans="1:30" x14ac:dyDescent="0.3">
      <c r="A71" s="3"/>
      <c r="B71" s="8" t="s">
        <v>61</v>
      </c>
      <c r="C71" s="9">
        <v>40.5</v>
      </c>
      <c r="D71" s="9">
        <v>57.5</v>
      </c>
      <c r="E71" s="9">
        <v>55</v>
      </c>
      <c r="F71" s="9">
        <v>60</v>
      </c>
      <c r="G71" s="9">
        <f t="shared" si="105"/>
        <v>57.5</v>
      </c>
      <c r="H71" s="9">
        <v>77.5</v>
      </c>
      <c r="I71" s="9">
        <v>72.5</v>
      </c>
      <c r="J71" s="9">
        <f t="shared" si="106"/>
        <v>75</v>
      </c>
      <c r="K71" s="9">
        <v>72.5</v>
      </c>
      <c r="L71" s="9">
        <v>55</v>
      </c>
      <c r="M71" s="9">
        <v>47.5</v>
      </c>
      <c r="N71" s="10">
        <f t="shared" si="107"/>
        <v>51.25</v>
      </c>
      <c r="O71" s="21">
        <v>80</v>
      </c>
      <c r="P71" s="21">
        <v>63.1</v>
      </c>
      <c r="Q71" s="16"/>
      <c r="R71" s="16">
        <f t="shared" si="108"/>
        <v>71.55</v>
      </c>
      <c r="S71" s="26">
        <v>72.5</v>
      </c>
      <c r="T71" s="32">
        <v>75</v>
      </c>
      <c r="U71" s="26">
        <v>70</v>
      </c>
      <c r="V71" s="32">
        <v>70</v>
      </c>
      <c r="W71" s="26">
        <v>65</v>
      </c>
      <c r="X71" s="28">
        <f t="shared" si="109"/>
        <v>70.5</v>
      </c>
      <c r="Y71" s="29">
        <v>70</v>
      </c>
      <c r="Z71" s="30">
        <v>65</v>
      </c>
      <c r="AA71" s="30">
        <v>80</v>
      </c>
      <c r="AB71" s="30">
        <v>65</v>
      </c>
      <c r="AC71" s="30">
        <f t="shared" si="110"/>
        <v>70</v>
      </c>
      <c r="AD71" s="11">
        <f t="shared" si="111"/>
        <v>64.311111111111103</v>
      </c>
    </row>
    <row r="72" spans="1:30" x14ac:dyDescent="0.3">
      <c r="A72" s="3"/>
      <c r="B72" s="8" t="s">
        <v>62</v>
      </c>
      <c r="C72" s="9">
        <v>40.5</v>
      </c>
      <c r="D72" s="9">
        <v>57.5</v>
      </c>
      <c r="E72" s="9">
        <v>55</v>
      </c>
      <c r="F72" s="9">
        <v>60</v>
      </c>
      <c r="G72" s="9">
        <f t="shared" si="105"/>
        <v>57.5</v>
      </c>
      <c r="H72" s="9">
        <v>77.5</v>
      </c>
      <c r="I72" s="9">
        <v>72.5</v>
      </c>
      <c r="J72" s="9">
        <f t="shared" si="106"/>
        <v>75</v>
      </c>
      <c r="K72" s="9">
        <v>72.5</v>
      </c>
      <c r="L72" s="9">
        <v>55</v>
      </c>
      <c r="M72" s="9">
        <v>47.5</v>
      </c>
      <c r="N72" s="10">
        <f t="shared" si="107"/>
        <v>51.25</v>
      </c>
      <c r="O72" s="21">
        <v>80</v>
      </c>
      <c r="P72" s="21">
        <v>63.1</v>
      </c>
      <c r="Q72" s="16"/>
      <c r="R72" s="16">
        <f t="shared" si="108"/>
        <v>71.55</v>
      </c>
      <c r="S72" s="26">
        <v>72.5</v>
      </c>
      <c r="T72" s="32">
        <v>75</v>
      </c>
      <c r="U72" s="26">
        <v>70</v>
      </c>
      <c r="V72" s="32">
        <v>70</v>
      </c>
      <c r="W72" s="26">
        <v>65</v>
      </c>
      <c r="X72" s="28">
        <f t="shared" si="109"/>
        <v>70.5</v>
      </c>
      <c r="Y72" s="29">
        <v>70</v>
      </c>
      <c r="Z72" s="30">
        <v>65</v>
      </c>
      <c r="AA72" s="30">
        <v>80</v>
      </c>
      <c r="AB72" s="30">
        <v>65</v>
      </c>
      <c r="AC72" s="30">
        <f t="shared" si="110"/>
        <v>70</v>
      </c>
      <c r="AD72" s="11">
        <f t="shared" si="111"/>
        <v>64.311111111111103</v>
      </c>
    </row>
    <row r="73" spans="1:30" x14ac:dyDescent="0.3">
      <c r="A73" s="3"/>
      <c r="B73" s="8" t="s">
        <v>63</v>
      </c>
      <c r="C73" s="9">
        <v>40.5</v>
      </c>
      <c r="D73" s="9">
        <v>57.5</v>
      </c>
      <c r="E73" s="9">
        <v>55</v>
      </c>
      <c r="F73" s="9">
        <v>60</v>
      </c>
      <c r="G73" s="9">
        <f t="shared" si="105"/>
        <v>57.5</v>
      </c>
      <c r="H73" s="9">
        <v>77.5</v>
      </c>
      <c r="I73" s="9">
        <v>72.5</v>
      </c>
      <c r="J73" s="9">
        <f t="shared" si="106"/>
        <v>75</v>
      </c>
      <c r="K73" s="9">
        <v>72.5</v>
      </c>
      <c r="L73" s="9">
        <v>55</v>
      </c>
      <c r="M73" s="9">
        <v>47.5</v>
      </c>
      <c r="N73" s="10">
        <f t="shared" si="107"/>
        <v>51.25</v>
      </c>
      <c r="O73" s="21">
        <v>80</v>
      </c>
      <c r="P73" s="21">
        <v>63.1</v>
      </c>
      <c r="Q73" s="16"/>
      <c r="R73" s="16">
        <f t="shared" si="108"/>
        <v>71.55</v>
      </c>
      <c r="S73" s="26">
        <v>72.5</v>
      </c>
      <c r="T73" s="32">
        <v>75</v>
      </c>
      <c r="U73" s="26">
        <v>70</v>
      </c>
      <c r="V73" s="32">
        <v>70</v>
      </c>
      <c r="W73" s="26">
        <v>65</v>
      </c>
      <c r="X73" s="28">
        <f t="shared" si="109"/>
        <v>70.5</v>
      </c>
      <c r="Y73" s="29">
        <v>70</v>
      </c>
      <c r="Z73" s="30">
        <v>65</v>
      </c>
      <c r="AA73" s="30">
        <v>80</v>
      </c>
      <c r="AB73" s="30">
        <v>65</v>
      </c>
      <c r="AC73" s="30">
        <f t="shared" si="110"/>
        <v>70</v>
      </c>
      <c r="AD73" s="11">
        <f t="shared" si="111"/>
        <v>64.311111111111103</v>
      </c>
    </row>
    <row r="74" spans="1:30" x14ac:dyDescent="0.3">
      <c r="A74" s="3"/>
      <c r="B74" s="8" t="s">
        <v>64</v>
      </c>
      <c r="C74" s="9">
        <v>40.5</v>
      </c>
      <c r="D74" s="9">
        <v>57.5</v>
      </c>
      <c r="E74" s="9">
        <v>55</v>
      </c>
      <c r="F74" s="9">
        <v>60</v>
      </c>
      <c r="G74" s="9">
        <f t="shared" si="105"/>
        <v>57.5</v>
      </c>
      <c r="H74" s="9">
        <v>77.5</v>
      </c>
      <c r="I74" s="9">
        <v>72.5</v>
      </c>
      <c r="J74" s="9">
        <f t="shared" si="106"/>
        <v>75</v>
      </c>
      <c r="K74" s="9">
        <v>72.5</v>
      </c>
      <c r="L74" s="9">
        <v>56.5</v>
      </c>
      <c r="M74" s="9">
        <v>47.5</v>
      </c>
      <c r="N74" s="10">
        <f t="shared" si="107"/>
        <v>52</v>
      </c>
      <c r="O74" s="21">
        <v>80</v>
      </c>
      <c r="P74" s="21">
        <v>63.1</v>
      </c>
      <c r="Q74" s="16"/>
      <c r="R74" s="16">
        <f t="shared" si="108"/>
        <v>71.55</v>
      </c>
      <c r="S74" s="26">
        <v>72.5</v>
      </c>
      <c r="T74" s="32">
        <v>75</v>
      </c>
      <c r="U74" s="26">
        <v>70</v>
      </c>
      <c r="V74" s="32">
        <v>70</v>
      </c>
      <c r="W74" s="26">
        <v>65</v>
      </c>
      <c r="X74" s="28">
        <f t="shared" si="109"/>
        <v>70.5</v>
      </c>
      <c r="Y74" s="29">
        <v>70</v>
      </c>
      <c r="Z74" s="30">
        <v>65</v>
      </c>
      <c r="AA74" s="30">
        <v>80</v>
      </c>
      <c r="AB74" s="30">
        <v>65</v>
      </c>
      <c r="AC74" s="30">
        <f t="shared" si="110"/>
        <v>70</v>
      </c>
      <c r="AD74" s="11">
        <f t="shared" si="111"/>
        <v>64.394444444444446</v>
      </c>
    </row>
    <row r="75" spans="1:30" x14ac:dyDescent="0.3">
      <c r="A75" s="3"/>
      <c r="B75" s="8" t="s">
        <v>65</v>
      </c>
      <c r="C75" s="9">
        <v>40.5</v>
      </c>
      <c r="D75" s="9">
        <v>57.5</v>
      </c>
      <c r="E75" s="9">
        <v>55</v>
      </c>
      <c r="F75" s="9">
        <v>60</v>
      </c>
      <c r="G75" s="9">
        <f t="shared" si="105"/>
        <v>57.5</v>
      </c>
      <c r="H75" s="9">
        <v>77.5</v>
      </c>
      <c r="I75" s="9">
        <v>72.5</v>
      </c>
      <c r="J75" s="9">
        <f t="shared" si="106"/>
        <v>75</v>
      </c>
      <c r="K75" s="9">
        <v>72.5</v>
      </c>
      <c r="L75" s="9">
        <v>56.5</v>
      </c>
      <c r="M75" s="9">
        <v>47.5</v>
      </c>
      <c r="N75" s="10">
        <f t="shared" si="107"/>
        <v>52</v>
      </c>
      <c r="O75" s="21">
        <v>80</v>
      </c>
      <c r="P75" s="21">
        <v>63.1</v>
      </c>
      <c r="Q75" s="16"/>
      <c r="R75" s="16">
        <f t="shared" si="108"/>
        <v>71.55</v>
      </c>
      <c r="S75" s="26">
        <v>72.5</v>
      </c>
      <c r="T75" s="32">
        <v>75</v>
      </c>
      <c r="U75" s="26">
        <v>70</v>
      </c>
      <c r="V75" s="32">
        <v>70</v>
      </c>
      <c r="W75" s="26">
        <v>65</v>
      </c>
      <c r="X75" s="28">
        <f t="shared" si="109"/>
        <v>70.5</v>
      </c>
      <c r="Y75" s="29">
        <v>70</v>
      </c>
      <c r="Z75" s="30">
        <v>65</v>
      </c>
      <c r="AA75" s="30">
        <v>80</v>
      </c>
      <c r="AB75" s="30">
        <v>65</v>
      </c>
      <c r="AC75" s="30">
        <f t="shared" si="110"/>
        <v>70</v>
      </c>
      <c r="AD75" s="11">
        <f t="shared" si="111"/>
        <v>64.394444444444446</v>
      </c>
    </row>
    <row r="76" spans="1:30" x14ac:dyDescent="0.3">
      <c r="A76" s="3"/>
      <c r="B76" s="8" t="s">
        <v>68</v>
      </c>
      <c r="C76" s="9">
        <v>40.5</v>
      </c>
      <c r="D76" s="9">
        <v>57.5</v>
      </c>
      <c r="E76" s="9">
        <v>55</v>
      </c>
      <c r="F76" s="9">
        <v>60</v>
      </c>
      <c r="G76" s="9">
        <f t="shared" ref="G76" si="112">AVERAGE(D76:F76)</f>
        <v>57.5</v>
      </c>
      <c r="H76" s="9">
        <v>77.5</v>
      </c>
      <c r="I76" s="9">
        <v>72.5</v>
      </c>
      <c r="J76" s="9">
        <f t="shared" ref="J76" si="113">AVERAGE(H76:I76)</f>
        <v>75</v>
      </c>
      <c r="K76" s="9">
        <v>72.5</v>
      </c>
      <c r="L76" s="9">
        <v>54</v>
      </c>
      <c r="M76" s="9">
        <v>47.5</v>
      </c>
      <c r="N76" s="10">
        <f t="shared" ref="N76" si="114">AVERAGE(L76:M76)</f>
        <v>50.75</v>
      </c>
      <c r="O76" s="21">
        <v>80</v>
      </c>
      <c r="P76" s="21">
        <v>63.1</v>
      </c>
      <c r="Q76" s="16"/>
      <c r="R76" s="16">
        <f t="shared" ref="R76" si="115">(P76+O76)/2</f>
        <v>71.55</v>
      </c>
      <c r="S76" s="26">
        <v>72.5</v>
      </c>
      <c r="T76" s="32">
        <v>75</v>
      </c>
      <c r="U76" s="26">
        <v>70</v>
      </c>
      <c r="V76" s="32">
        <v>70</v>
      </c>
      <c r="W76" s="26">
        <v>65</v>
      </c>
      <c r="X76" s="28">
        <f t="shared" ref="X76" si="116">AVERAGE(S76:W76)</f>
        <v>70.5</v>
      </c>
      <c r="Y76" s="29">
        <v>70</v>
      </c>
      <c r="Z76" s="30">
        <v>65</v>
      </c>
      <c r="AA76" s="30">
        <v>80</v>
      </c>
      <c r="AB76" s="30">
        <v>65</v>
      </c>
      <c r="AC76" s="30">
        <f t="shared" ref="AC76" si="117">AVERAGE(Z76:AB76)</f>
        <v>70</v>
      </c>
      <c r="AD76" s="11">
        <f t="shared" ref="AD76" si="118">(C76+G76+J76+K76+N76+R76+X76+Y76+AC76)/9</f>
        <v>64.255555555555546</v>
      </c>
    </row>
    <row r="77" spans="1:30" ht="92.4" x14ac:dyDescent="0.3">
      <c r="A77" s="4" t="s">
        <v>35</v>
      </c>
      <c r="B77" s="12" t="s">
        <v>29</v>
      </c>
      <c r="C77" s="13">
        <f>C73*100/C76-100</f>
        <v>0</v>
      </c>
      <c r="D77" s="13">
        <f t="shared" ref="D77:AD77" si="119">D73*100/D76-100</f>
        <v>0</v>
      </c>
      <c r="E77" s="13">
        <f t="shared" si="119"/>
        <v>0</v>
      </c>
      <c r="F77" s="13">
        <f t="shared" si="119"/>
        <v>0</v>
      </c>
      <c r="G77" s="13">
        <f t="shared" si="119"/>
        <v>0</v>
      </c>
      <c r="H77" s="13">
        <f t="shared" si="119"/>
        <v>0</v>
      </c>
      <c r="I77" s="13">
        <f t="shared" si="119"/>
        <v>0</v>
      </c>
      <c r="J77" s="13">
        <f t="shared" si="119"/>
        <v>0</v>
      </c>
      <c r="K77" s="13">
        <f t="shared" si="119"/>
        <v>0</v>
      </c>
      <c r="L77" s="13">
        <f t="shared" si="119"/>
        <v>1.8518518518518476</v>
      </c>
      <c r="M77" s="13">
        <f t="shared" si="119"/>
        <v>0</v>
      </c>
      <c r="N77" s="13">
        <f t="shared" si="119"/>
        <v>0.98522167487685408</v>
      </c>
      <c r="O77" s="13">
        <f t="shared" si="119"/>
        <v>0</v>
      </c>
      <c r="P77" s="13">
        <f t="shared" si="119"/>
        <v>0</v>
      </c>
      <c r="Q77" s="13" t="e">
        <f t="shared" si="119"/>
        <v>#DIV/0!</v>
      </c>
      <c r="R77" s="13">
        <f t="shared" si="119"/>
        <v>0</v>
      </c>
      <c r="S77" s="13">
        <f t="shared" si="119"/>
        <v>0</v>
      </c>
      <c r="T77" s="13">
        <f t="shared" si="119"/>
        <v>0</v>
      </c>
      <c r="U77" s="13">
        <f t="shared" si="119"/>
        <v>0</v>
      </c>
      <c r="V77" s="13">
        <f t="shared" si="119"/>
        <v>0</v>
      </c>
      <c r="W77" s="13">
        <f t="shared" si="119"/>
        <v>0</v>
      </c>
      <c r="X77" s="13">
        <f t="shared" si="119"/>
        <v>0</v>
      </c>
      <c r="Y77" s="13">
        <f t="shared" si="119"/>
        <v>0</v>
      </c>
      <c r="Z77" s="13">
        <f t="shared" si="119"/>
        <v>0</v>
      </c>
      <c r="AA77" s="13">
        <f t="shared" si="119"/>
        <v>0</v>
      </c>
      <c r="AB77" s="13">
        <f t="shared" si="119"/>
        <v>0</v>
      </c>
      <c r="AC77" s="13">
        <f t="shared" si="119"/>
        <v>0</v>
      </c>
      <c r="AD77" s="13">
        <f t="shared" si="119"/>
        <v>8.6460314715552045E-2</v>
      </c>
    </row>
    <row r="78" spans="1:30" x14ac:dyDescent="0.3">
      <c r="A78" s="3"/>
      <c r="B78" s="8" t="s">
        <v>59</v>
      </c>
      <c r="C78" s="9">
        <v>313.3</v>
      </c>
      <c r="D78" s="9">
        <v>327.5</v>
      </c>
      <c r="E78" s="9">
        <v>310</v>
      </c>
      <c r="F78" s="9">
        <v>352.5</v>
      </c>
      <c r="G78" s="9">
        <f t="shared" ref="G78:G84" si="120">AVERAGE(D78:F78)</f>
        <v>330</v>
      </c>
      <c r="H78" s="9">
        <v>315</v>
      </c>
      <c r="I78" s="9">
        <v>315</v>
      </c>
      <c r="J78" s="9">
        <f t="shared" ref="J78:J84" si="121">AVERAGE(H78:I78)</f>
        <v>315</v>
      </c>
      <c r="K78" s="9">
        <v>375</v>
      </c>
      <c r="L78" s="9">
        <v>310</v>
      </c>
      <c r="M78" s="9">
        <v>335</v>
      </c>
      <c r="N78" s="10">
        <f t="shared" ref="N78:N84" si="122">AVERAGE(L78:M78)</f>
        <v>322.5</v>
      </c>
      <c r="O78" s="18">
        <v>310</v>
      </c>
      <c r="P78" s="18">
        <v>324.10000000000002</v>
      </c>
      <c r="Q78" s="19">
        <v>346</v>
      </c>
      <c r="R78" s="16">
        <f t="shared" ref="R78:R84" si="123">(Q78+P78+O78)/3</f>
        <v>326.7</v>
      </c>
      <c r="S78" s="31">
        <v>310</v>
      </c>
      <c r="T78" s="32">
        <v>305</v>
      </c>
      <c r="U78" s="26">
        <v>284.58</v>
      </c>
      <c r="V78" s="26">
        <v>246</v>
      </c>
      <c r="W78" s="26">
        <v>287.5</v>
      </c>
      <c r="X78" s="28">
        <f t="shared" ref="X78:X84" si="124">AVERAGE(S78:W78)</f>
        <v>286.61599999999999</v>
      </c>
      <c r="Y78" s="29">
        <v>220</v>
      </c>
      <c r="Z78" s="30">
        <v>200</v>
      </c>
      <c r="AA78" s="30">
        <v>120</v>
      </c>
      <c r="AB78" s="30">
        <v>190</v>
      </c>
      <c r="AC78" s="30">
        <f t="shared" ref="AC78:AC84" si="125">AVERAGE(Z78:AB78)</f>
        <v>170</v>
      </c>
      <c r="AD78" s="11">
        <f t="shared" ref="AD78:AD84" si="126">(C78+G78+J78+K78+N78+R78+X78+Y78+AC78)/9</f>
        <v>295.45733333333334</v>
      </c>
    </row>
    <row r="79" spans="1:30" x14ac:dyDescent="0.3">
      <c r="A79" s="3"/>
      <c r="B79" s="8" t="s">
        <v>60</v>
      </c>
      <c r="C79" s="9">
        <v>313.3</v>
      </c>
      <c r="D79" s="9">
        <v>327.5</v>
      </c>
      <c r="E79" s="9">
        <v>310</v>
      </c>
      <c r="F79" s="9">
        <v>352.5</v>
      </c>
      <c r="G79" s="9">
        <f t="shared" si="120"/>
        <v>330</v>
      </c>
      <c r="H79" s="9">
        <v>315</v>
      </c>
      <c r="I79" s="9">
        <v>315</v>
      </c>
      <c r="J79" s="9">
        <f t="shared" si="121"/>
        <v>315</v>
      </c>
      <c r="K79" s="9">
        <v>375</v>
      </c>
      <c r="L79" s="9">
        <v>310</v>
      </c>
      <c r="M79" s="9">
        <v>335</v>
      </c>
      <c r="N79" s="10">
        <f t="shared" si="122"/>
        <v>322.5</v>
      </c>
      <c r="O79" s="18">
        <v>310</v>
      </c>
      <c r="P79" s="18">
        <v>324.10000000000002</v>
      </c>
      <c r="Q79" s="19">
        <v>346</v>
      </c>
      <c r="R79" s="16">
        <f t="shared" si="123"/>
        <v>326.7</v>
      </c>
      <c r="S79" s="31">
        <v>310</v>
      </c>
      <c r="T79" s="32">
        <v>305</v>
      </c>
      <c r="U79" s="26">
        <v>284.58</v>
      </c>
      <c r="V79" s="26">
        <v>246</v>
      </c>
      <c r="W79" s="26">
        <v>287.5</v>
      </c>
      <c r="X79" s="28">
        <f t="shared" si="124"/>
        <v>286.61599999999999</v>
      </c>
      <c r="Y79" s="29">
        <v>220</v>
      </c>
      <c r="Z79" s="30">
        <v>200</v>
      </c>
      <c r="AA79" s="30">
        <v>120</v>
      </c>
      <c r="AB79" s="30">
        <v>190</v>
      </c>
      <c r="AC79" s="30">
        <f t="shared" si="125"/>
        <v>170</v>
      </c>
      <c r="AD79" s="11">
        <f t="shared" si="126"/>
        <v>295.45733333333334</v>
      </c>
    </row>
    <row r="80" spans="1:30" x14ac:dyDescent="0.3">
      <c r="A80" s="3"/>
      <c r="B80" s="8" t="s">
        <v>61</v>
      </c>
      <c r="C80" s="9">
        <v>313.3</v>
      </c>
      <c r="D80" s="9">
        <v>327.5</v>
      </c>
      <c r="E80" s="9">
        <v>310</v>
      </c>
      <c r="F80" s="9">
        <v>352.5</v>
      </c>
      <c r="G80" s="9">
        <f t="shared" si="120"/>
        <v>330</v>
      </c>
      <c r="H80" s="9">
        <v>315</v>
      </c>
      <c r="I80" s="9">
        <v>315</v>
      </c>
      <c r="J80" s="9">
        <f t="shared" si="121"/>
        <v>315</v>
      </c>
      <c r="K80" s="9">
        <v>375</v>
      </c>
      <c r="L80" s="9">
        <v>310</v>
      </c>
      <c r="M80" s="9">
        <v>335</v>
      </c>
      <c r="N80" s="10">
        <f t="shared" si="122"/>
        <v>322.5</v>
      </c>
      <c r="O80" s="18">
        <v>310</v>
      </c>
      <c r="P80" s="18">
        <v>324.10000000000002</v>
      </c>
      <c r="Q80" s="19">
        <v>346</v>
      </c>
      <c r="R80" s="16">
        <f t="shared" si="123"/>
        <v>326.7</v>
      </c>
      <c r="S80" s="31">
        <v>310</v>
      </c>
      <c r="T80" s="32">
        <v>305</v>
      </c>
      <c r="U80" s="26">
        <v>284.58</v>
      </c>
      <c r="V80" s="26">
        <v>246</v>
      </c>
      <c r="W80" s="26">
        <v>287.5</v>
      </c>
      <c r="X80" s="28">
        <f t="shared" si="124"/>
        <v>286.61599999999999</v>
      </c>
      <c r="Y80" s="29">
        <v>220</v>
      </c>
      <c r="Z80" s="30">
        <v>190</v>
      </c>
      <c r="AA80" s="30">
        <v>120</v>
      </c>
      <c r="AB80" s="30">
        <v>190</v>
      </c>
      <c r="AC80" s="30">
        <f t="shared" si="125"/>
        <v>166.66666666666666</v>
      </c>
      <c r="AD80" s="11">
        <f t="shared" si="126"/>
        <v>295.08696296296296</v>
      </c>
    </row>
    <row r="81" spans="1:30" x14ac:dyDescent="0.3">
      <c r="A81" s="3"/>
      <c r="B81" s="8" t="s">
        <v>62</v>
      </c>
      <c r="C81" s="9">
        <v>313.3</v>
      </c>
      <c r="D81" s="9">
        <v>327.5</v>
      </c>
      <c r="E81" s="9">
        <v>310</v>
      </c>
      <c r="F81" s="9">
        <v>352.5</v>
      </c>
      <c r="G81" s="9">
        <f t="shared" si="120"/>
        <v>330</v>
      </c>
      <c r="H81" s="9">
        <v>315</v>
      </c>
      <c r="I81" s="9">
        <v>315</v>
      </c>
      <c r="J81" s="9">
        <f t="shared" si="121"/>
        <v>315</v>
      </c>
      <c r="K81" s="9">
        <v>375</v>
      </c>
      <c r="L81" s="9">
        <v>310</v>
      </c>
      <c r="M81" s="9">
        <v>335</v>
      </c>
      <c r="N81" s="10">
        <f t="shared" si="122"/>
        <v>322.5</v>
      </c>
      <c r="O81" s="18">
        <v>310</v>
      </c>
      <c r="P81" s="18">
        <v>324.10000000000002</v>
      </c>
      <c r="Q81" s="19">
        <v>347.3</v>
      </c>
      <c r="R81" s="16">
        <f t="shared" si="123"/>
        <v>327.13333333333338</v>
      </c>
      <c r="S81" s="31">
        <v>310</v>
      </c>
      <c r="T81" s="32">
        <v>305</v>
      </c>
      <c r="U81" s="26">
        <v>284.58</v>
      </c>
      <c r="V81" s="26">
        <v>246</v>
      </c>
      <c r="W81" s="26">
        <v>287.5</v>
      </c>
      <c r="X81" s="28">
        <f t="shared" si="124"/>
        <v>286.61599999999999</v>
      </c>
      <c r="Y81" s="29">
        <v>220</v>
      </c>
      <c r="Z81" s="30">
        <v>200</v>
      </c>
      <c r="AA81" s="30">
        <v>120</v>
      </c>
      <c r="AB81" s="30">
        <v>190</v>
      </c>
      <c r="AC81" s="30">
        <f t="shared" si="125"/>
        <v>170</v>
      </c>
      <c r="AD81" s="11">
        <f t="shared" si="126"/>
        <v>295.50548148148147</v>
      </c>
    </row>
    <row r="82" spans="1:30" x14ac:dyDescent="0.3">
      <c r="A82" s="3"/>
      <c r="B82" s="8" t="s">
        <v>63</v>
      </c>
      <c r="C82" s="9">
        <v>313.3</v>
      </c>
      <c r="D82" s="9">
        <v>327.5</v>
      </c>
      <c r="E82" s="9">
        <v>310</v>
      </c>
      <c r="F82" s="9">
        <v>352.5</v>
      </c>
      <c r="G82" s="9">
        <f t="shared" si="120"/>
        <v>330</v>
      </c>
      <c r="H82" s="9">
        <v>315</v>
      </c>
      <c r="I82" s="9">
        <v>315</v>
      </c>
      <c r="J82" s="9">
        <f t="shared" si="121"/>
        <v>315</v>
      </c>
      <c r="K82" s="9">
        <v>375</v>
      </c>
      <c r="L82" s="9">
        <v>310</v>
      </c>
      <c r="M82" s="9">
        <v>335</v>
      </c>
      <c r="N82" s="10">
        <f t="shared" si="122"/>
        <v>322.5</v>
      </c>
      <c r="O82" s="18">
        <v>310</v>
      </c>
      <c r="P82" s="18">
        <v>324.10000000000002</v>
      </c>
      <c r="Q82" s="19">
        <v>346</v>
      </c>
      <c r="R82" s="16">
        <f t="shared" si="123"/>
        <v>326.7</v>
      </c>
      <c r="S82" s="31">
        <v>310</v>
      </c>
      <c r="T82" s="32">
        <v>305</v>
      </c>
      <c r="U82" s="26">
        <v>284.58</v>
      </c>
      <c r="V82" s="26">
        <v>246</v>
      </c>
      <c r="W82" s="26">
        <v>287.5</v>
      </c>
      <c r="X82" s="28">
        <f t="shared" si="124"/>
        <v>286.61599999999999</v>
      </c>
      <c r="Y82" s="29">
        <v>220</v>
      </c>
      <c r="Z82" s="30">
        <v>200</v>
      </c>
      <c r="AA82" s="30">
        <v>120</v>
      </c>
      <c r="AB82" s="30">
        <v>190</v>
      </c>
      <c r="AC82" s="30">
        <f t="shared" si="125"/>
        <v>170</v>
      </c>
      <c r="AD82" s="11">
        <f t="shared" si="126"/>
        <v>295.45733333333334</v>
      </c>
    </row>
    <row r="83" spans="1:30" x14ac:dyDescent="0.3">
      <c r="A83" s="3"/>
      <c r="B83" s="8" t="s">
        <v>64</v>
      </c>
      <c r="C83" s="9">
        <v>313.3</v>
      </c>
      <c r="D83" s="9">
        <v>327.5</v>
      </c>
      <c r="E83" s="9">
        <v>310</v>
      </c>
      <c r="F83" s="9">
        <v>352.5</v>
      </c>
      <c r="G83" s="9">
        <f t="shared" si="120"/>
        <v>330</v>
      </c>
      <c r="H83" s="9">
        <v>315</v>
      </c>
      <c r="I83" s="9">
        <v>315</v>
      </c>
      <c r="J83" s="9">
        <f t="shared" si="121"/>
        <v>315</v>
      </c>
      <c r="K83" s="9">
        <v>375</v>
      </c>
      <c r="L83" s="9">
        <v>360</v>
      </c>
      <c r="M83" s="9">
        <v>335</v>
      </c>
      <c r="N83" s="10">
        <f t="shared" si="122"/>
        <v>347.5</v>
      </c>
      <c r="O83" s="18">
        <v>310</v>
      </c>
      <c r="P83" s="18">
        <v>324.10000000000002</v>
      </c>
      <c r="Q83" s="19">
        <v>346</v>
      </c>
      <c r="R83" s="16">
        <f t="shared" si="123"/>
        <v>326.7</v>
      </c>
      <c r="S83" s="31">
        <v>310</v>
      </c>
      <c r="T83" s="32">
        <v>305</v>
      </c>
      <c r="U83" s="26">
        <v>284.58</v>
      </c>
      <c r="V83" s="26">
        <v>246</v>
      </c>
      <c r="W83" s="26">
        <v>287.5</v>
      </c>
      <c r="X83" s="28">
        <f t="shared" si="124"/>
        <v>286.61599999999999</v>
      </c>
      <c r="Y83" s="29">
        <v>220</v>
      </c>
      <c r="Z83" s="30">
        <v>200</v>
      </c>
      <c r="AA83" s="30">
        <v>120</v>
      </c>
      <c r="AB83" s="30">
        <v>190</v>
      </c>
      <c r="AC83" s="30">
        <f t="shared" si="125"/>
        <v>170</v>
      </c>
      <c r="AD83" s="11">
        <f t="shared" si="126"/>
        <v>298.23511111111111</v>
      </c>
    </row>
    <row r="84" spans="1:30" x14ac:dyDescent="0.3">
      <c r="A84" s="3"/>
      <c r="B84" s="8" t="s">
        <v>65</v>
      </c>
      <c r="C84" s="9">
        <v>313.3</v>
      </c>
      <c r="D84" s="9">
        <v>327.5</v>
      </c>
      <c r="E84" s="9">
        <v>310</v>
      </c>
      <c r="F84" s="9">
        <v>352.5</v>
      </c>
      <c r="G84" s="9">
        <f t="shared" si="120"/>
        <v>330</v>
      </c>
      <c r="H84" s="9">
        <v>315</v>
      </c>
      <c r="I84" s="9">
        <v>315</v>
      </c>
      <c r="J84" s="9">
        <f t="shared" si="121"/>
        <v>315</v>
      </c>
      <c r="K84" s="9">
        <v>375</v>
      </c>
      <c r="L84" s="9">
        <v>360</v>
      </c>
      <c r="M84" s="9">
        <v>335</v>
      </c>
      <c r="N84" s="10">
        <f t="shared" si="122"/>
        <v>347.5</v>
      </c>
      <c r="O84" s="18">
        <v>310</v>
      </c>
      <c r="P84" s="18">
        <v>324.10000000000002</v>
      </c>
      <c r="Q84" s="19">
        <v>346</v>
      </c>
      <c r="R84" s="16">
        <f t="shared" si="123"/>
        <v>326.7</v>
      </c>
      <c r="S84" s="31">
        <v>310</v>
      </c>
      <c r="T84" s="32">
        <v>305</v>
      </c>
      <c r="U84" s="26">
        <v>284.58</v>
      </c>
      <c r="V84" s="26">
        <v>246</v>
      </c>
      <c r="W84" s="26">
        <v>287.5</v>
      </c>
      <c r="X84" s="28">
        <f t="shared" si="124"/>
        <v>286.61599999999999</v>
      </c>
      <c r="Y84" s="29">
        <v>220</v>
      </c>
      <c r="Z84" s="30">
        <v>200</v>
      </c>
      <c r="AA84" s="30">
        <v>120</v>
      </c>
      <c r="AB84" s="30">
        <v>190</v>
      </c>
      <c r="AC84" s="30">
        <f t="shared" si="125"/>
        <v>170</v>
      </c>
      <c r="AD84" s="11">
        <f t="shared" si="126"/>
        <v>298.23511111111111</v>
      </c>
    </row>
    <row r="85" spans="1:30" x14ac:dyDescent="0.3">
      <c r="A85" s="3"/>
      <c r="B85" s="8" t="s">
        <v>68</v>
      </c>
      <c r="C85" s="9">
        <v>313.3</v>
      </c>
      <c r="D85" s="9">
        <v>327.5</v>
      </c>
      <c r="E85" s="9">
        <v>310</v>
      </c>
      <c r="F85" s="9">
        <v>352.5</v>
      </c>
      <c r="G85" s="9">
        <f t="shared" ref="G85" si="127">AVERAGE(D85:F85)</f>
        <v>330</v>
      </c>
      <c r="H85" s="9">
        <v>315</v>
      </c>
      <c r="I85" s="9">
        <v>290</v>
      </c>
      <c r="J85" s="9">
        <f t="shared" ref="J85" si="128">AVERAGE(H85:I85)</f>
        <v>302.5</v>
      </c>
      <c r="K85" s="9">
        <v>375</v>
      </c>
      <c r="L85" s="9">
        <v>350</v>
      </c>
      <c r="M85" s="9">
        <v>335</v>
      </c>
      <c r="N85" s="10">
        <f t="shared" ref="N85" si="129">AVERAGE(L85:M85)</f>
        <v>342.5</v>
      </c>
      <c r="O85" s="18">
        <v>310</v>
      </c>
      <c r="P85" s="18">
        <v>324.10000000000002</v>
      </c>
      <c r="Q85" s="19">
        <v>346</v>
      </c>
      <c r="R85" s="16">
        <f t="shared" ref="R85" si="130">(Q85+P85+O85)/3</f>
        <v>326.7</v>
      </c>
      <c r="S85" s="31">
        <v>310</v>
      </c>
      <c r="T85" s="32">
        <v>305</v>
      </c>
      <c r="U85" s="26">
        <v>284.58</v>
      </c>
      <c r="V85" s="26">
        <v>246</v>
      </c>
      <c r="W85" s="26">
        <v>287.5</v>
      </c>
      <c r="X85" s="28">
        <f t="shared" ref="X85" si="131">AVERAGE(S85:W85)</f>
        <v>286.61599999999999</v>
      </c>
      <c r="Y85" s="29">
        <v>217.5</v>
      </c>
      <c r="Z85" s="30">
        <v>190</v>
      </c>
      <c r="AA85" s="30">
        <v>120</v>
      </c>
      <c r="AB85" s="30">
        <v>190</v>
      </c>
      <c r="AC85" s="30">
        <f t="shared" ref="AC85" si="132">AVERAGE(Z85:AB85)</f>
        <v>166.66666666666666</v>
      </c>
      <c r="AD85" s="11">
        <f t="shared" ref="AD85" si="133">(C85+G85+J85+K85+N85+R85+X85+Y85+AC85)/9</f>
        <v>295.6425185185185</v>
      </c>
    </row>
    <row r="86" spans="1:30" ht="66" x14ac:dyDescent="0.3">
      <c r="A86" s="4" t="s">
        <v>36</v>
      </c>
      <c r="B86" s="12" t="s">
        <v>29</v>
      </c>
      <c r="C86" s="13">
        <f>C82*100/C85-100</f>
        <v>0</v>
      </c>
      <c r="D86" s="13">
        <f t="shared" ref="D86:AD86" si="134">D82*100/D85-100</f>
        <v>0</v>
      </c>
      <c r="E86" s="13">
        <f t="shared" si="134"/>
        <v>0</v>
      </c>
      <c r="F86" s="13">
        <f t="shared" si="134"/>
        <v>0</v>
      </c>
      <c r="G86" s="13">
        <f t="shared" si="134"/>
        <v>0</v>
      </c>
      <c r="H86" s="13">
        <f t="shared" si="134"/>
        <v>0</v>
      </c>
      <c r="I86" s="13">
        <f t="shared" si="134"/>
        <v>8.6206896551724128</v>
      </c>
      <c r="J86" s="13">
        <f t="shared" si="134"/>
        <v>4.1322314049586737</v>
      </c>
      <c r="K86" s="13">
        <f t="shared" si="134"/>
        <v>0</v>
      </c>
      <c r="L86" s="13">
        <f t="shared" si="134"/>
        <v>-11.428571428571431</v>
      </c>
      <c r="M86" s="13">
        <f t="shared" si="134"/>
        <v>0</v>
      </c>
      <c r="N86" s="13">
        <f t="shared" si="134"/>
        <v>-5.8394160583941641</v>
      </c>
      <c r="O86" s="13">
        <f t="shared" si="134"/>
        <v>0</v>
      </c>
      <c r="P86" s="13">
        <f t="shared" si="134"/>
        <v>0</v>
      </c>
      <c r="Q86" s="13">
        <f t="shared" si="134"/>
        <v>0</v>
      </c>
      <c r="R86" s="13">
        <f t="shared" si="134"/>
        <v>0</v>
      </c>
      <c r="S86" s="13">
        <f t="shared" si="134"/>
        <v>0</v>
      </c>
      <c r="T86" s="13">
        <f t="shared" si="134"/>
        <v>0</v>
      </c>
      <c r="U86" s="13">
        <f t="shared" si="134"/>
        <v>0</v>
      </c>
      <c r="V86" s="13">
        <f t="shared" si="134"/>
        <v>0</v>
      </c>
      <c r="W86" s="13">
        <f t="shared" si="134"/>
        <v>0</v>
      </c>
      <c r="X86" s="13">
        <f t="shared" si="134"/>
        <v>0</v>
      </c>
      <c r="Y86" s="13">
        <f t="shared" si="134"/>
        <v>1.1494252873563227</v>
      </c>
      <c r="Z86" s="13">
        <f t="shared" si="134"/>
        <v>5.2631578947368354</v>
      </c>
      <c r="AA86" s="13">
        <f t="shared" si="134"/>
        <v>0</v>
      </c>
      <c r="AB86" s="13">
        <f t="shared" si="134"/>
        <v>0</v>
      </c>
      <c r="AC86" s="13">
        <f t="shared" si="134"/>
        <v>2</v>
      </c>
      <c r="AD86" s="13">
        <f t="shared" si="134"/>
        <v>-6.2638211213041473E-2</v>
      </c>
    </row>
    <row r="87" spans="1:30" x14ac:dyDescent="0.3">
      <c r="A87" s="3"/>
      <c r="B87" s="8" t="s">
        <v>59</v>
      </c>
      <c r="C87" s="9">
        <v>35.83</v>
      </c>
      <c r="D87" s="9">
        <v>34.5</v>
      </c>
      <c r="E87" s="9">
        <v>36.5</v>
      </c>
      <c r="F87" s="9">
        <v>33</v>
      </c>
      <c r="G87" s="9">
        <f t="shared" ref="G87:G93" si="135">AVERAGE(D87:F87)</f>
        <v>34.666666666666664</v>
      </c>
      <c r="H87" s="9">
        <v>35</v>
      </c>
      <c r="I87" s="9">
        <v>34.5</v>
      </c>
      <c r="J87" s="9">
        <f t="shared" ref="J87:J93" si="136">AVERAGE(H87:I87)</f>
        <v>34.75</v>
      </c>
      <c r="K87" s="9">
        <v>38</v>
      </c>
      <c r="L87" s="9">
        <v>32.5</v>
      </c>
      <c r="M87" s="9">
        <v>33</v>
      </c>
      <c r="N87" s="10">
        <f t="shared" ref="N87:N93" si="137">AVERAGE(L87:M87)</f>
        <v>32.75</v>
      </c>
      <c r="O87" s="18">
        <v>42.5</v>
      </c>
      <c r="P87" s="18">
        <v>42</v>
      </c>
      <c r="Q87" s="19">
        <v>46</v>
      </c>
      <c r="R87" s="16">
        <f t="shared" ref="R87:R93" si="138">(Q87+P87+O87)/3</f>
        <v>43.5</v>
      </c>
      <c r="S87" s="31">
        <v>42.5</v>
      </c>
      <c r="T87" s="32">
        <v>45</v>
      </c>
      <c r="U87" s="26">
        <v>45</v>
      </c>
      <c r="V87" s="26">
        <v>43</v>
      </c>
      <c r="W87" s="26">
        <v>43.5</v>
      </c>
      <c r="X87" s="28">
        <f t="shared" ref="X87:X93" si="139">AVERAGE(S87:W87)</f>
        <v>43.8</v>
      </c>
      <c r="Y87" s="29">
        <v>38.5</v>
      </c>
      <c r="Z87" s="30">
        <v>45</v>
      </c>
      <c r="AA87" s="30">
        <v>40</v>
      </c>
      <c r="AB87" s="30">
        <v>40</v>
      </c>
      <c r="AC87" s="30">
        <f t="shared" ref="AC87:AC93" si="140">AVERAGE(Z87:AB87)</f>
        <v>41.666666666666664</v>
      </c>
      <c r="AD87" s="11">
        <f t="shared" ref="AD87:AD93" si="141">(C87+G87+J87+K87+N87+R87+X87+Y87+AC87)/9</f>
        <v>38.162592592592596</v>
      </c>
    </row>
    <row r="88" spans="1:30" x14ac:dyDescent="0.3">
      <c r="A88" s="3"/>
      <c r="B88" s="8" t="s">
        <v>60</v>
      </c>
      <c r="C88" s="9">
        <v>35.33</v>
      </c>
      <c r="D88" s="9">
        <v>35</v>
      </c>
      <c r="E88" s="9">
        <v>36.5</v>
      </c>
      <c r="F88" s="9">
        <v>33.5</v>
      </c>
      <c r="G88" s="9">
        <f t="shared" si="135"/>
        <v>35</v>
      </c>
      <c r="H88" s="9">
        <v>35.5</v>
      </c>
      <c r="I88" s="9">
        <v>34.5</v>
      </c>
      <c r="J88" s="9">
        <f t="shared" si="136"/>
        <v>35</v>
      </c>
      <c r="K88" s="9">
        <v>38</v>
      </c>
      <c r="L88" s="9">
        <v>32.5</v>
      </c>
      <c r="M88" s="9">
        <v>33</v>
      </c>
      <c r="N88" s="10">
        <f t="shared" si="137"/>
        <v>32.75</v>
      </c>
      <c r="O88" s="18">
        <v>42.5</v>
      </c>
      <c r="P88" s="18">
        <v>42</v>
      </c>
      <c r="Q88" s="19">
        <v>46</v>
      </c>
      <c r="R88" s="16">
        <f t="shared" si="138"/>
        <v>43.5</v>
      </c>
      <c r="S88" s="31">
        <v>42.5</v>
      </c>
      <c r="T88" s="32">
        <v>45</v>
      </c>
      <c r="U88" s="26">
        <v>45</v>
      </c>
      <c r="V88" s="26">
        <v>43</v>
      </c>
      <c r="W88" s="26">
        <v>43.5</v>
      </c>
      <c r="X88" s="28">
        <f t="shared" si="139"/>
        <v>43.8</v>
      </c>
      <c r="Y88" s="29">
        <v>38.5</v>
      </c>
      <c r="Z88" s="30">
        <v>45</v>
      </c>
      <c r="AA88" s="30">
        <v>40</v>
      </c>
      <c r="AB88" s="30">
        <v>40</v>
      </c>
      <c r="AC88" s="30">
        <f t="shared" si="140"/>
        <v>41.666666666666664</v>
      </c>
      <c r="AD88" s="11">
        <f t="shared" si="141"/>
        <v>38.171851851851855</v>
      </c>
    </row>
    <row r="89" spans="1:30" x14ac:dyDescent="0.3">
      <c r="A89" s="3"/>
      <c r="B89" s="8" t="s">
        <v>61</v>
      </c>
      <c r="C89" s="9">
        <v>35.33</v>
      </c>
      <c r="D89" s="9">
        <v>36.5</v>
      </c>
      <c r="E89" s="9">
        <v>36.5</v>
      </c>
      <c r="F89" s="9">
        <v>35.5</v>
      </c>
      <c r="G89" s="9">
        <f t="shared" si="135"/>
        <v>36.166666666666664</v>
      </c>
      <c r="H89" s="9">
        <v>36.5</v>
      </c>
      <c r="I89" s="9">
        <v>35.5</v>
      </c>
      <c r="J89" s="9">
        <f t="shared" si="136"/>
        <v>36</v>
      </c>
      <c r="K89" s="9">
        <v>38</v>
      </c>
      <c r="L89" s="9">
        <v>35.5</v>
      </c>
      <c r="M89" s="9">
        <v>33</v>
      </c>
      <c r="N89" s="10">
        <f t="shared" si="137"/>
        <v>34.25</v>
      </c>
      <c r="O89" s="18">
        <v>42.5</v>
      </c>
      <c r="P89" s="18">
        <v>42</v>
      </c>
      <c r="Q89" s="19">
        <v>46</v>
      </c>
      <c r="R89" s="16">
        <f t="shared" si="138"/>
        <v>43.5</v>
      </c>
      <c r="S89" s="31">
        <v>42.5</v>
      </c>
      <c r="T89" s="32">
        <v>45</v>
      </c>
      <c r="U89" s="26">
        <v>45</v>
      </c>
      <c r="V89" s="26">
        <v>43</v>
      </c>
      <c r="W89" s="26">
        <v>43.5</v>
      </c>
      <c r="X89" s="28">
        <f t="shared" si="139"/>
        <v>43.8</v>
      </c>
      <c r="Y89" s="29">
        <v>40</v>
      </c>
      <c r="Z89" s="30">
        <v>40</v>
      </c>
      <c r="AA89" s="30">
        <v>40</v>
      </c>
      <c r="AB89" s="30">
        <v>40</v>
      </c>
      <c r="AC89" s="30">
        <f t="shared" si="140"/>
        <v>40</v>
      </c>
      <c r="AD89" s="11">
        <f t="shared" si="141"/>
        <v>38.560740740740741</v>
      </c>
    </row>
    <row r="90" spans="1:30" x14ac:dyDescent="0.3">
      <c r="A90" s="3"/>
      <c r="B90" s="8" t="s">
        <v>62</v>
      </c>
      <c r="C90" s="9">
        <v>37.159999999999997</v>
      </c>
      <c r="D90" s="9">
        <v>36.5</v>
      </c>
      <c r="E90" s="9">
        <v>36.5</v>
      </c>
      <c r="F90" s="9">
        <v>35.5</v>
      </c>
      <c r="G90" s="9">
        <f t="shared" si="135"/>
        <v>36.166666666666664</v>
      </c>
      <c r="H90" s="9">
        <v>36.5</v>
      </c>
      <c r="I90" s="9">
        <v>35.5</v>
      </c>
      <c r="J90" s="9">
        <f t="shared" si="136"/>
        <v>36</v>
      </c>
      <c r="K90" s="9">
        <v>38</v>
      </c>
      <c r="L90" s="9">
        <v>37.5</v>
      </c>
      <c r="M90" s="9">
        <v>37.5</v>
      </c>
      <c r="N90" s="10">
        <f t="shared" si="137"/>
        <v>37.5</v>
      </c>
      <c r="O90" s="18">
        <v>42.5</v>
      </c>
      <c r="P90" s="18">
        <v>43.6</v>
      </c>
      <c r="Q90" s="19">
        <v>46</v>
      </c>
      <c r="R90" s="16">
        <f t="shared" si="138"/>
        <v>44.033333333333331</v>
      </c>
      <c r="S90" s="31">
        <v>42.5</v>
      </c>
      <c r="T90" s="32">
        <v>45</v>
      </c>
      <c r="U90" s="26">
        <v>45</v>
      </c>
      <c r="V90" s="26">
        <v>43</v>
      </c>
      <c r="W90" s="26">
        <v>43.5</v>
      </c>
      <c r="X90" s="28">
        <f t="shared" si="139"/>
        <v>43.8</v>
      </c>
      <c r="Y90" s="29">
        <v>40</v>
      </c>
      <c r="Z90" s="30">
        <v>40</v>
      </c>
      <c r="AA90" s="30">
        <v>40</v>
      </c>
      <c r="AB90" s="30">
        <v>40</v>
      </c>
      <c r="AC90" s="30">
        <f t="shared" si="140"/>
        <v>40</v>
      </c>
      <c r="AD90" s="11">
        <f t="shared" si="141"/>
        <v>39.184444444444438</v>
      </c>
    </row>
    <row r="91" spans="1:30" x14ac:dyDescent="0.3">
      <c r="A91" s="3"/>
      <c r="B91" s="8" t="s">
        <v>63</v>
      </c>
      <c r="C91" s="9">
        <v>37</v>
      </c>
      <c r="D91" s="9">
        <v>36.5</v>
      </c>
      <c r="E91" s="9">
        <v>36.5</v>
      </c>
      <c r="F91" s="9">
        <v>35.5</v>
      </c>
      <c r="G91" s="9">
        <f t="shared" si="135"/>
        <v>36.166666666666664</v>
      </c>
      <c r="H91" s="9">
        <v>36.5</v>
      </c>
      <c r="I91" s="9">
        <v>35.5</v>
      </c>
      <c r="J91" s="9">
        <f t="shared" si="136"/>
        <v>36</v>
      </c>
      <c r="K91" s="9">
        <v>37.5</v>
      </c>
      <c r="L91" s="9">
        <v>37.5</v>
      </c>
      <c r="M91" s="9">
        <v>37.5</v>
      </c>
      <c r="N91" s="10">
        <f t="shared" si="137"/>
        <v>37.5</v>
      </c>
      <c r="O91" s="18">
        <v>42.5</v>
      </c>
      <c r="P91" s="18">
        <v>43.6</v>
      </c>
      <c r="Q91" s="19">
        <v>46</v>
      </c>
      <c r="R91" s="16">
        <f t="shared" si="138"/>
        <v>44.033333333333331</v>
      </c>
      <c r="S91" s="31">
        <v>42.5</v>
      </c>
      <c r="T91" s="32">
        <v>45</v>
      </c>
      <c r="U91" s="26">
        <v>45</v>
      </c>
      <c r="V91" s="26">
        <v>43</v>
      </c>
      <c r="W91" s="26">
        <v>43.5</v>
      </c>
      <c r="X91" s="28">
        <f t="shared" si="139"/>
        <v>43.8</v>
      </c>
      <c r="Y91" s="29">
        <v>42.5</v>
      </c>
      <c r="Z91" s="30">
        <v>48</v>
      </c>
      <c r="AA91" s="30">
        <v>40</v>
      </c>
      <c r="AB91" s="30">
        <v>40</v>
      </c>
      <c r="AC91" s="30">
        <f t="shared" si="140"/>
        <v>42.666666666666664</v>
      </c>
      <c r="AD91" s="11">
        <f t="shared" si="141"/>
        <v>39.68518518518519</v>
      </c>
    </row>
    <row r="92" spans="1:30" x14ac:dyDescent="0.3">
      <c r="A92" s="3"/>
      <c r="B92" s="8" t="s">
        <v>64</v>
      </c>
      <c r="C92" s="9">
        <v>37</v>
      </c>
      <c r="D92" s="9">
        <v>36.5</v>
      </c>
      <c r="E92" s="9">
        <v>36.5</v>
      </c>
      <c r="F92" s="9">
        <v>36</v>
      </c>
      <c r="G92" s="9">
        <f t="shared" si="135"/>
        <v>36.333333333333336</v>
      </c>
      <c r="H92" s="9">
        <v>36.5</v>
      </c>
      <c r="I92" s="9">
        <v>35.5</v>
      </c>
      <c r="J92" s="9">
        <f t="shared" si="136"/>
        <v>36</v>
      </c>
      <c r="K92" s="9">
        <v>37.5</v>
      </c>
      <c r="L92" s="9">
        <v>36.5</v>
      </c>
      <c r="M92" s="9">
        <v>34.5</v>
      </c>
      <c r="N92" s="10">
        <f t="shared" si="137"/>
        <v>35.5</v>
      </c>
      <c r="O92" s="18">
        <v>42.5</v>
      </c>
      <c r="P92" s="18">
        <v>43.6</v>
      </c>
      <c r="Q92" s="19">
        <v>46</v>
      </c>
      <c r="R92" s="16">
        <f t="shared" si="138"/>
        <v>44.033333333333331</v>
      </c>
      <c r="S92" s="31">
        <v>42.5</v>
      </c>
      <c r="T92" s="32">
        <v>45</v>
      </c>
      <c r="U92" s="26">
        <v>45</v>
      </c>
      <c r="V92" s="26">
        <v>45.2</v>
      </c>
      <c r="W92" s="26">
        <v>43.5</v>
      </c>
      <c r="X92" s="28">
        <f t="shared" si="139"/>
        <v>44.239999999999995</v>
      </c>
      <c r="Y92" s="29">
        <v>47.5</v>
      </c>
      <c r="Z92" s="30">
        <v>43</v>
      </c>
      <c r="AA92" s="30">
        <v>40</v>
      </c>
      <c r="AB92" s="30">
        <v>40</v>
      </c>
      <c r="AC92" s="30">
        <f t="shared" si="140"/>
        <v>41</v>
      </c>
      <c r="AD92" s="11">
        <f t="shared" si="141"/>
        <v>39.900740740740744</v>
      </c>
    </row>
    <row r="93" spans="1:30" x14ac:dyDescent="0.3">
      <c r="A93" s="3"/>
      <c r="B93" s="8" t="s">
        <v>65</v>
      </c>
      <c r="C93" s="9">
        <v>37</v>
      </c>
      <c r="D93" s="9">
        <v>36.5</v>
      </c>
      <c r="E93" s="9">
        <v>36.5</v>
      </c>
      <c r="F93" s="9">
        <v>36</v>
      </c>
      <c r="G93" s="9">
        <f t="shared" si="135"/>
        <v>36.333333333333336</v>
      </c>
      <c r="H93" s="9">
        <v>36.5</v>
      </c>
      <c r="I93" s="9">
        <v>35.5</v>
      </c>
      <c r="J93" s="9">
        <f t="shared" si="136"/>
        <v>36</v>
      </c>
      <c r="K93" s="9">
        <v>37.5</v>
      </c>
      <c r="L93" s="9">
        <v>36.5</v>
      </c>
      <c r="M93" s="9">
        <v>34.5</v>
      </c>
      <c r="N93" s="10">
        <f t="shared" si="137"/>
        <v>35.5</v>
      </c>
      <c r="O93" s="18">
        <v>42.5</v>
      </c>
      <c r="P93" s="18">
        <v>43.6</v>
      </c>
      <c r="Q93" s="19">
        <v>46</v>
      </c>
      <c r="R93" s="16">
        <f t="shared" si="138"/>
        <v>44.033333333333331</v>
      </c>
      <c r="S93" s="31">
        <v>42.5</v>
      </c>
      <c r="T93" s="32">
        <v>45</v>
      </c>
      <c r="U93" s="26">
        <v>45</v>
      </c>
      <c r="V93" s="26">
        <v>45.2</v>
      </c>
      <c r="W93" s="26">
        <v>43.5</v>
      </c>
      <c r="X93" s="28">
        <f t="shared" si="139"/>
        <v>44.239999999999995</v>
      </c>
      <c r="Y93" s="29">
        <v>47.5</v>
      </c>
      <c r="Z93" s="30">
        <v>48</v>
      </c>
      <c r="AA93" s="30">
        <v>40</v>
      </c>
      <c r="AB93" s="30">
        <v>40</v>
      </c>
      <c r="AC93" s="30">
        <f t="shared" si="140"/>
        <v>42.666666666666664</v>
      </c>
      <c r="AD93" s="11">
        <f t="shared" si="141"/>
        <v>40.085925925925928</v>
      </c>
    </row>
    <row r="94" spans="1:30" x14ac:dyDescent="0.3">
      <c r="A94" s="3"/>
      <c r="B94" s="8" t="s">
        <v>68</v>
      </c>
      <c r="C94" s="9">
        <v>37.25</v>
      </c>
      <c r="D94" s="9">
        <v>36.5</v>
      </c>
      <c r="E94" s="9">
        <v>36.5</v>
      </c>
      <c r="F94" s="9">
        <v>36</v>
      </c>
      <c r="G94" s="9">
        <f t="shared" ref="G94" si="142">AVERAGE(D94:F94)</f>
        <v>36.333333333333336</v>
      </c>
      <c r="H94" s="9">
        <v>36.5</v>
      </c>
      <c r="I94" s="9">
        <v>36.5</v>
      </c>
      <c r="J94" s="9">
        <f t="shared" ref="J94" si="143">AVERAGE(H94:I94)</f>
        <v>36.5</v>
      </c>
      <c r="K94" s="9">
        <v>36.5</v>
      </c>
      <c r="L94" s="9">
        <v>36.5</v>
      </c>
      <c r="M94" s="9">
        <v>34.5</v>
      </c>
      <c r="N94" s="10">
        <f t="shared" ref="N94" si="144">AVERAGE(L94:M94)</f>
        <v>35.5</v>
      </c>
      <c r="O94" s="18">
        <v>42.5</v>
      </c>
      <c r="P94" s="18">
        <v>43.6</v>
      </c>
      <c r="Q94" s="19">
        <v>46</v>
      </c>
      <c r="R94" s="16">
        <f t="shared" ref="R94" si="145">(Q94+P94+O94)/3</f>
        <v>44.033333333333331</v>
      </c>
      <c r="S94" s="31">
        <v>42.5</v>
      </c>
      <c r="T94" s="32">
        <v>45</v>
      </c>
      <c r="U94" s="26">
        <v>45</v>
      </c>
      <c r="V94" s="26">
        <v>45.2</v>
      </c>
      <c r="W94" s="26">
        <v>43.5</v>
      </c>
      <c r="X94" s="28">
        <f t="shared" ref="X94" si="146">AVERAGE(S94:W94)</f>
        <v>44.239999999999995</v>
      </c>
      <c r="Y94" s="29">
        <v>47.5</v>
      </c>
      <c r="Z94" s="30">
        <v>54</v>
      </c>
      <c r="AA94" s="30">
        <v>45</v>
      </c>
      <c r="AB94" s="30">
        <v>45</v>
      </c>
      <c r="AC94" s="30">
        <f t="shared" ref="AC94" si="147">AVERAGE(Z94:AB94)</f>
        <v>48</v>
      </c>
      <c r="AD94" s="11">
        <f t="shared" ref="AD94" si="148">(C94+G94+J94+K94+N94+R94+X94+Y94+AC94)/9</f>
        <v>40.650740740740744</v>
      </c>
    </row>
    <row r="95" spans="1:30" ht="66" x14ac:dyDescent="0.3">
      <c r="A95" s="4" t="s">
        <v>37</v>
      </c>
      <c r="B95" s="12" t="s">
        <v>29</v>
      </c>
      <c r="C95" s="13">
        <f>C91*100/C94-100</f>
        <v>-0.67114093959732202</v>
      </c>
      <c r="D95" s="13">
        <f t="shared" ref="D95:AD95" si="149">D91*100/D94-100</f>
        <v>0</v>
      </c>
      <c r="E95" s="13">
        <f t="shared" si="149"/>
        <v>0</v>
      </c>
      <c r="F95" s="13">
        <f t="shared" si="149"/>
        <v>-1.3888888888888857</v>
      </c>
      <c r="G95" s="13">
        <f t="shared" si="149"/>
        <v>-0.45871559633027914</v>
      </c>
      <c r="H95" s="13">
        <f t="shared" si="149"/>
        <v>0</v>
      </c>
      <c r="I95" s="13">
        <f t="shared" si="149"/>
        <v>-2.7397260273972535</v>
      </c>
      <c r="J95" s="13">
        <f t="shared" si="149"/>
        <v>-1.3698630136986338</v>
      </c>
      <c r="K95" s="13">
        <f t="shared" si="149"/>
        <v>2.7397260273972535</v>
      </c>
      <c r="L95" s="13">
        <f t="shared" si="149"/>
        <v>2.7397260273972535</v>
      </c>
      <c r="M95" s="13">
        <f t="shared" si="149"/>
        <v>8.6956521739130466</v>
      </c>
      <c r="N95" s="13">
        <f t="shared" si="149"/>
        <v>5.6338028169014081</v>
      </c>
      <c r="O95" s="13">
        <f t="shared" si="149"/>
        <v>0</v>
      </c>
      <c r="P95" s="13">
        <f t="shared" si="149"/>
        <v>0</v>
      </c>
      <c r="Q95" s="13">
        <f t="shared" si="149"/>
        <v>0</v>
      </c>
      <c r="R95" s="13">
        <f t="shared" si="149"/>
        <v>0</v>
      </c>
      <c r="S95" s="13">
        <f t="shared" si="149"/>
        <v>0</v>
      </c>
      <c r="T95" s="13">
        <f t="shared" si="149"/>
        <v>0</v>
      </c>
      <c r="U95" s="13">
        <f t="shared" si="149"/>
        <v>0</v>
      </c>
      <c r="V95" s="13">
        <f t="shared" si="149"/>
        <v>-4.867256637168154</v>
      </c>
      <c r="W95" s="13">
        <f t="shared" si="149"/>
        <v>0</v>
      </c>
      <c r="X95" s="13">
        <f t="shared" si="149"/>
        <v>-0.99457504520793805</v>
      </c>
      <c r="Y95" s="13">
        <f t="shared" si="149"/>
        <v>-10.526315789473685</v>
      </c>
      <c r="Z95" s="13">
        <f t="shared" si="149"/>
        <v>-11.111111111111114</v>
      </c>
      <c r="AA95" s="13">
        <f t="shared" si="149"/>
        <v>-11.111111111111114</v>
      </c>
      <c r="AB95" s="13">
        <f t="shared" si="149"/>
        <v>-11.111111111111114</v>
      </c>
      <c r="AC95" s="13">
        <f t="shared" si="149"/>
        <v>-11.111111111111128</v>
      </c>
      <c r="AD95" s="13">
        <f t="shared" si="149"/>
        <v>-2.3752471368568706</v>
      </c>
    </row>
    <row r="96" spans="1:30" x14ac:dyDescent="0.3">
      <c r="A96" s="3"/>
      <c r="B96" s="8" t="s">
        <v>59</v>
      </c>
      <c r="C96" s="9">
        <v>80.8</v>
      </c>
      <c r="D96" s="9">
        <v>85</v>
      </c>
      <c r="E96" s="9">
        <v>83</v>
      </c>
      <c r="F96" s="9">
        <v>82.5</v>
      </c>
      <c r="G96" s="9">
        <f t="shared" ref="G96:G102" si="150">AVERAGE(D96:F96)</f>
        <v>83.5</v>
      </c>
      <c r="H96" s="9">
        <v>90</v>
      </c>
      <c r="I96" s="9">
        <v>80</v>
      </c>
      <c r="J96" s="9">
        <f t="shared" ref="J96:J102" si="151">AVERAGE(H96:I96)</f>
        <v>85</v>
      </c>
      <c r="K96" s="9">
        <v>85</v>
      </c>
      <c r="L96" s="9">
        <v>85</v>
      </c>
      <c r="M96" s="9">
        <v>88</v>
      </c>
      <c r="N96" s="10">
        <f t="shared" ref="N96:N102" si="152">AVERAGE(L96:M96)</f>
        <v>86.5</v>
      </c>
      <c r="O96" s="23">
        <v>95</v>
      </c>
      <c r="P96" s="23">
        <v>90</v>
      </c>
      <c r="Q96" s="24">
        <v>91</v>
      </c>
      <c r="R96" s="16">
        <f t="shared" ref="R96:R102" si="153">(Q96+P96+O96)/3</f>
        <v>92</v>
      </c>
      <c r="S96" s="26">
        <v>87.5</v>
      </c>
      <c r="T96" s="32">
        <v>100</v>
      </c>
      <c r="U96" s="26">
        <v>85</v>
      </c>
      <c r="V96" s="26">
        <v>85</v>
      </c>
      <c r="W96" s="26">
        <v>90</v>
      </c>
      <c r="X96" s="28">
        <f t="shared" ref="X96:X102" si="154">AVERAGE(S96:W96)</f>
        <v>89.5</v>
      </c>
      <c r="Y96" s="29">
        <v>95</v>
      </c>
      <c r="Z96" s="36">
        <v>90</v>
      </c>
      <c r="AA96" s="36">
        <v>100</v>
      </c>
      <c r="AB96" s="36">
        <v>90</v>
      </c>
      <c r="AC96" s="30">
        <f t="shared" ref="AC96:AC102" si="155">AVERAGE(Z96:AB96)</f>
        <v>93.333333333333329</v>
      </c>
      <c r="AD96" s="11">
        <f t="shared" ref="AD96:AD102" si="156">(C96+G96+J96+K96+N96+R96+X96+Y96+AC96)/9</f>
        <v>87.848148148148141</v>
      </c>
    </row>
    <row r="97" spans="1:30" x14ac:dyDescent="0.3">
      <c r="A97" s="3"/>
      <c r="B97" s="8" t="s">
        <v>60</v>
      </c>
      <c r="C97" s="9">
        <v>80.8</v>
      </c>
      <c r="D97" s="9">
        <v>85</v>
      </c>
      <c r="E97" s="9">
        <v>83</v>
      </c>
      <c r="F97" s="9">
        <v>82.5</v>
      </c>
      <c r="G97" s="9">
        <f t="shared" si="150"/>
        <v>83.5</v>
      </c>
      <c r="H97" s="9">
        <v>90</v>
      </c>
      <c r="I97" s="9">
        <v>80</v>
      </c>
      <c r="J97" s="9">
        <f t="shared" si="151"/>
        <v>85</v>
      </c>
      <c r="K97" s="9">
        <v>85</v>
      </c>
      <c r="L97" s="9">
        <v>78</v>
      </c>
      <c r="M97" s="9">
        <v>88</v>
      </c>
      <c r="N97" s="10">
        <f t="shared" si="152"/>
        <v>83</v>
      </c>
      <c r="O97" s="23">
        <v>95</v>
      </c>
      <c r="P97" s="23">
        <v>90</v>
      </c>
      <c r="Q97" s="24">
        <v>91</v>
      </c>
      <c r="R97" s="16">
        <f t="shared" si="153"/>
        <v>92</v>
      </c>
      <c r="S97" s="26">
        <v>87.5</v>
      </c>
      <c r="T97" s="32">
        <v>100</v>
      </c>
      <c r="U97" s="26">
        <v>85</v>
      </c>
      <c r="V97" s="26">
        <v>85</v>
      </c>
      <c r="W97" s="26">
        <v>90</v>
      </c>
      <c r="X97" s="28">
        <f t="shared" si="154"/>
        <v>89.5</v>
      </c>
      <c r="Y97" s="29">
        <v>95</v>
      </c>
      <c r="Z97" s="36">
        <v>90</v>
      </c>
      <c r="AA97" s="36">
        <v>100</v>
      </c>
      <c r="AB97" s="36">
        <v>90</v>
      </c>
      <c r="AC97" s="30">
        <f t="shared" si="155"/>
        <v>93.333333333333329</v>
      </c>
      <c r="AD97" s="11">
        <f t="shared" si="156"/>
        <v>87.459259259259255</v>
      </c>
    </row>
    <row r="98" spans="1:30" x14ac:dyDescent="0.3">
      <c r="A98" s="3"/>
      <c r="B98" s="8" t="s">
        <v>61</v>
      </c>
      <c r="C98" s="9">
        <v>80.8</v>
      </c>
      <c r="D98" s="9">
        <v>85</v>
      </c>
      <c r="E98" s="9">
        <v>83</v>
      </c>
      <c r="F98" s="9">
        <v>82.5</v>
      </c>
      <c r="G98" s="9">
        <f t="shared" si="150"/>
        <v>83.5</v>
      </c>
      <c r="H98" s="9">
        <v>90</v>
      </c>
      <c r="I98" s="9">
        <v>80</v>
      </c>
      <c r="J98" s="9">
        <f t="shared" si="151"/>
        <v>85</v>
      </c>
      <c r="K98" s="9">
        <v>85</v>
      </c>
      <c r="L98" s="9">
        <v>78</v>
      </c>
      <c r="M98" s="9">
        <v>88</v>
      </c>
      <c r="N98" s="10">
        <f t="shared" si="152"/>
        <v>83</v>
      </c>
      <c r="O98" s="23">
        <v>95</v>
      </c>
      <c r="P98" s="23">
        <v>90</v>
      </c>
      <c r="Q98" s="24">
        <v>91</v>
      </c>
      <c r="R98" s="16">
        <f t="shared" si="153"/>
        <v>92</v>
      </c>
      <c r="S98" s="26">
        <v>87.5</v>
      </c>
      <c r="T98" s="32">
        <v>100</v>
      </c>
      <c r="U98" s="26">
        <v>85</v>
      </c>
      <c r="V98" s="26">
        <v>85</v>
      </c>
      <c r="W98" s="26">
        <v>90</v>
      </c>
      <c r="X98" s="28">
        <f t="shared" si="154"/>
        <v>89.5</v>
      </c>
      <c r="Y98" s="29">
        <v>95</v>
      </c>
      <c r="Z98" s="36">
        <v>90</v>
      </c>
      <c r="AA98" s="36">
        <v>100</v>
      </c>
      <c r="AB98" s="36">
        <v>90</v>
      </c>
      <c r="AC98" s="30">
        <f t="shared" si="155"/>
        <v>93.333333333333329</v>
      </c>
      <c r="AD98" s="11">
        <f t="shared" si="156"/>
        <v>87.459259259259255</v>
      </c>
    </row>
    <row r="99" spans="1:30" x14ac:dyDescent="0.3">
      <c r="A99" s="3"/>
      <c r="B99" s="8" t="s">
        <v>62</v>
      </c>
      <c r="C99" s="9">
        <v>80.8</v>
      </c>
      <c r="D99" s="9">
        <v>85</v>
      </c>
      <c r="E99" s="9">
        <v>83</v>
      </c>
      <c r="F99" s="9">
        <v>82.5</v>
      </c>
      <c r="G99" s="9">
        <f t="shared" si="150"/>
        <v>83.5</v>
      </c>
      <c r="H99" s="9">
        <v>90</v>
      </c>
      <c r="I99" s="9">
        <v>80</v>
      </c>
      <c r="J99" s="9">
        <f t="shared" si="151"/>
        <v>85</v>
      </c>
      <c r="K99" s="9">
        <v>85</v>
      </c>
      <c r="L99" s="9">
        <v>78</v>
      </c>
      <c r="M99" s="9">
        <v>88</v>
      </c>
      <c r="N99" s="10">
        <f t="shared" si="152"/>
        <v>83</v>
      </c>
      <c r="O99" s="23">
        <v>95</v>
      </c>
      <c r="P99" s="23">
        <v>90</v>
      </c>
      <c r="Q99" s="24">
        <v>91</v>
      </c>
      <c r="R99" s="16">
        <f t="shared" si="153"/>
        <v>92</v>
      </c>
      <c r="S99" s="26">
        <v>87.5</v>
      </c>
      <c r="T99" s="32">
        <v>100</v>
      </c>
      <c r="U99" s="26">
        <v>85</v>
      </c>
      <c r="V99" s="26">
        <v>85</v>
      </c>
      <c r="W99" s="26">
        <v>90</v>
      </c>
      <c r="X99" s="28">
        <f t="shared" si="154"/>
        <v>89.5</v>
      </c>
      <c r="Y99" s="29">
        <v>95</v>
      </c>
      <c r="Z99" s="36">
        <v>90</v>
      </c>
      <c r="AA99" s="36">
        <v>100</v>
      </c>
      <c r="AB99" s="36">
        <v>90</v>
      </c>
      <c r="AC99" s="30">
        <f t="shared" si="155"/>
        <v>93.333333333333329</v>
      </c>
      <c r="AD99" s="11">
        <f t="shared" si="156"/>
        <v>87.459259259259255</v>
      </c>
    </row>
    <row r="100" spans="1:30" x14ac:dyDescent="0.3">
      <c r="A100" s="3"/>
      <c r="B100" s="8" t="s">
        <v>63</v>
      </c>
      <c r="C100" s="9">
        <v>80.8</v>
      </c>
      <c r="D100" s="9">
        <v>85</v>
      </c>
      <c r="E100" s="9">
        <v>83</v>
      </c>
      <c r="F100" s="9">
        <v>82.5</v>
      </c>
      <c r="G100" s="9">
        <f t="shared" si="150"/>
        <v>83.5</v>
      </c>
      <c r="H100" s="9">
        <v>90</v>
      </c>
      <c r="I100" s="9">
        <v>80</v>
      </c>
      <c r="J100" s="9">
        <f t="shared" si="151"/>
        <v>85</v>
      </c>
      <c r="K100" s="9">
        <v>85</v>
      </c>
      <c r="L100" s="9">
        <v>78</v>
      </c>
      <c r="M100" s="9">
        <v>82.5</v>
      </c>
      <c r="N100" s="10">
        <f t="shared" si="152"/>
        <v>80.25</v>
      </c>
      <c r="O100" s="23">
        <v>95</v>
      </c>
      <c r="P100" s="23">
        <v>90</v>
      </c>
      <c r="Q100" s="24">
        <v>91</v>
      </c>
      <c r="R100" s="16">
        <f t="shared" si="153"/>
        <v>92</v>
      </c>
      <c r="S100" s="26">
        <v>87.5</v>
      </c>
      <c r="T100" s="32">
        <v>100</v>
      </c>
      <c r="U100" s="26">
        <v>85</v>
      </c>
      <c r="V100" s="26">
        <v>85</v>
      </c>
      <c r="W100" s="26">
        <v>90</v>
      </c>
      <c r="X100" s="28">
        <f t="shared" si="154"/>
        <v>89.5</v>
      </c>
      <c r="Y100" s="29">
        <v>95</v>
      </c>
      <c r="Z100" s="36">
        <v>90</v>
      </c>
      <c r="AA100" s="36">
        <v>100</v>
      </c>
      <c r="AB100" s="36">
        <v>90</v>
      </c>
      <c r="AC100" s="30">
        <f t="shared" si="155"/>
        <v>93.333333333333329</v>
      </c>
      <c r="AD100" s="11">
        <f t="shared" si="156"/>
        <v>87.153703703703698</v>
      </c>
    </row>
    <row r="101" spans="1:30" x14ac:dyDescent="0.3">
      <c r="A101" s="3"/>
      <c r="B101" s="8" t="s">
        <v>64</v>
      </c>
      <c r="C101" s="9">
        <v>80.8</v>
      </c>
      <c r="D101" s="9">
        <v>85</v>
      </c>
      <c r="E101" s="9">
        <v>83</v>
      </c>
      <c r="F101" s="9">
        <v>82.5</v>
      </c>
      <c r="G101" s="9">
        <f t="shared" si="150"/>
        <v>83.5</v>
      </c>
      <c r="H101" s="9">
        <v>90</v>
      </c>
      <c r="I101" s="9">
        <v>80</v>
      </c>
      <c r="J101" s="9">
        <f t="shared" si="151"/>
        <v>85</v>
      </c>
      <c r="K101" s="9">
        <v>85</v>
      </c>
      <c r="L101" s="9">
        <v>90</v>
      </c>
      <c r="M101" s="9">
        <v>82.5</v>
      </c>
      <c r="N101" s="10">
        <f t="shared" si="152"/>
        <v>86.25</v>
      </c>
      <c r="O101" s="23">
        <v>95</v>
      </c>
      <c r="P101" s="23">
        <v>90</v>
      </c>
      <c r="Q101" s="24">
        <v>91</v>
      </c>
      <c r="R101" s="16">
        <f t="shared" si="153"/>
        <v>92</v>
      </c>
      <c r="S101" s="26">
        <v>87.5</v>
      </c>
      <c r="T101" s="32">
        <v>100</v>
      </c>
      <c r="U101" s="26">
        <v>85</v>
      </c>
      <c r="V101" s="26">
        <v>85</v>
      </c>
      <c r="W101" s="26">
        <v>90</v>
      </c>
      <c r="X101" s="28">
        <f t="shared" si="154"/>
        <v>89.5</v>
      </c>
      <c r="Y101" s="29">
        <v>95</v>
      </c>
      <c r="Z101" s="36">
        <v>90</v>
      </c>
      <c r="AA101" s="36">
        <v>100</v>
      </c>
      <c r="AB101" s="36">
        <v>90</v>
      </c>
      <c r="AC101" s="30">
        <f t="shared" si="155"/>
        <v>93.333333333333329</v>
      </c>
      <c r="AD101" s="11">
        <f t="shared" si="156"/>
        <v>87.82037037037037</v>
      </c>
    </row>
    <row r="102" spans="1:30" x14ac:dyDescent="0.3">
      <c r="A102" s="3"/>
      <c r="B102" s="8" t="s">
        <v>65</v>
      </c>
      <c r="C102" s="9">
        <v>80.8</v>
      </c>
      <c r="D102" s="9">
        <v>85</v>
      </c>
      <c r="E102" s="9">
        <v>83</v>
      </c>
      <c r="F102" s="9">
        <v>82.5</v>
      </c>
      <c r="G102" s="9">
        <f t="shared" si="150"/>
        <v>83.5</v>
      </c>
      <c r="H102" s="9">
        <v>90</v>
      </c>
      <c r="I102" s="9">
        <v>80</v>
      </c>
      <c r="J102" s="9">
        <f t="shared" si="151"/>
        <v>85</v>
      </c>
      <c r="K102" s="9">
        <v>85</v>
      </c>
      <c r="L102" s="9">
        <v>90</v>
      </c>
      <c r="M102" s="9">
        <v>82.5</v>
      </c>
      <c r="N102" s="10">
        <f t="shared" si="152"/>
        <v>86.25</v>
      </c>
      <c r="O102" s="23">
        <v>95</v>
      </c>
      <c r="P102" s="23">
        <v>90</v>
      </c>
      <c r="Q102" s="24">
        <v>91</v>
      </c>
      <c r="R102" s="16">
        <f t="shared" si="153"/>
        <v>92</v>
      </c>
      <c r="S102" s="26">
        <v>87.5</v>
      </c>
      <c r="T102" s="32">
        <v>100</v>
      </c>
      <c r="U102" s="26">
        <v>85</v>
      </c>
      <c r="V102" s="26">
        <v>85</v>
      </c>
      <c r="W102" s="26">
        <v>90</v>
      </c>
      <c r="X102" s="28">
        <f t="shared" si="154"/>
        <v>89.5</v>
      </c>
      <c r="Y102" s="29">
        <v>95</v>
      </c>
      <c r="Z102" s="36">
        <v>90</v>
      </c>
      <c r="AA102" s="36">
        <v>100</v>
      </c>
      <c r="AB102" s="36">
        <v>90</v>
      </c>
      <c r="AC102" s="30">
        <f t="shared" si="155"/>
        <v>93.333333333333329</v>
      </c>
      <c r="AD102" s="11">
        <f t="shared" si="156"/>
        <v>87.82037037037037</v>
      </c>
    </row>
    <row r="103" spans="1:30" x14ac:dyDescent="0.3">
      <c r="A103" s="3"/>
      <c r="B103" s="8" t="s">
        <v>68</v>
      </c>
      <c r="C103" s="9">
        <v>80.8</v>
      </c>
      <c r="D103" s="9">
        <v>85</v>
      </c>
      <c r="E103" s="9">
        <v>83</v>
      </c>
      <c r="F103" s="9">
        <v>82.5</v>
      </c>
      <c r="G103" s="9">
        <f t="shared" ref="G103" si="157">AVERAGE(D103:F103)</f>
        <v>83.5</v>
      </c>
      <c r="H103" s="9">
        <v>90</v>
      </c>
      <c r="I103" s="9">
        <v>80</v>
      </c>
      <c r="J103" s="9">
        <f t="shared" ref="J103" si="158">AVERAGE(H103:I103)</f>
        <v>85</v>
      </c>
      <c r="K103" s="9">
        <v>85</v>
      </c>
      <c r="L103" s="9">
        <v>90</v>
      </c>
      <c r="M103" s="9">
        <v>82.5</v>
      </c>
      <c r="N103" s="10">
        <f t="shared" ref="N103" si="159">AVERAGE(L103:M103)</f>
        <v>86.25</v>
      </c>
      <c r="O103" s="23">
        <v>95</v>
      </c>
      <c r="P103" s="23">
        <v>90</v>
      </c>
      <c r="Q103" s="24">
        <v>91</v>
      </c>
      <c r="R103" s="16">
        <f t="shared" ref="R103" si="160">(Q103+P103+O103)/3</f>
        <v>92</v>
      </c>
      <c r="S103" s="26">
        <v>85</v>
      </c>
      <c r="T103" s="32">
        <v>100</v>
      </c>
      <c r="U103" s="26">
        <v>85</v>
      </c>
      <c r="V103" s="26">
        <v>85</v>
      </c>
      <c r="W103" s="26">
        <v>90</v>
      </c>
      <c r="X103" s="28">
        <f t="shared" ref="X103" si="161">AVERAGE(S103:W103)</f>
        <v>89</v>
      </c>
      <c r="Y103" s="29">
        <v>95</v>
      </c>
      <c r="Z103" s="36">
        <v>90</v>
      </c>
      <c r="AA103" s="36">
        <v>100</v>
      </c>
      <c r="AB103" s="36">
        <v>95</v>
      </c>
      <c r="AC103" s="30">
        <f t="shared" ref="AC103" si="162">AVERAGE(Z103:AB103)</f>
        <v>95</v>
      </c>
      <c r="AD103" s="11">
        <f t="shared" ref="AD103" si="163">(C103+G103+J103+K103+N103+R103+X103+Y103+AC103)/9</f>
        <v>87.949999999999989</v>
      </c>
    </row>
    <row r="104" spans="1:30" ht="66" x14ac:dyDescent="0.3">
      <c r="A104" s="4" t="s">
        <v>38</v>
      </c>
      <c r="B104" s="12" t="s">
        <v>29</v>
      </c>
      <c r="C104" s="13">
        <f>C100*100/C103-100</f>
        <v>0</v>
      </c>
      <c r="D104" s="13">
        <f t="shared" ref="D104:AD104" si="164">D100*100/D103-100</f>
        <v>0</v>
      </c>
      <c r="E104" s="13">
        <f t="shared" si="164"/>
        <v>0</v>
      </c>
      <c r="F104" s="13">
        <f t="shared" si="164"/>
        <v>0</v>
      </c>
      <c r="G104" s="13">
        <f t="shared" si="164"/>
        <v>0</v>
      </c>
      <c r="H104" s="13">
        <f t="shared" si="164"/>
        <v>0</v>
      </c>
      <c r="I104" s="13">
        <f t="shared" si="164"/>
        <v>0</v>
      </c>
      <c r="J104" s="13">
        <f t="shared" si="164"/>
        <v>0</v>
      </c>
      <c r="K104" s="13">
        <f t="shared" si="164"/>
        <v>0</v>
      </c>
      <c r="L104" s="13">
        <f t="shared" si="164"/>
        <v>-13.333333333333329</v>
      </c>
      <c r="M104" s="13">
        <f t="shared" si="164"/>
        <v>0</v>
      </c>
      <c r="N104" s="13">
        <f t="shared" si="164"/>
        <v>-6.9565217391304373</v>
      </c>
      <c r="O104" s="13">
        <f t="shared" si="164"/>
        <v>0</v>
      </c>
      <c r="P104" s="13">
        <f t="shared" si="164"/>
        <v>0</v>
      </c>
      <c r="Q104" s="13">
        <f t="shared" si="164"/>
        <v>0</v>
      </c>
      <c r="R104" s="13">
        <f t="shared" si="164"/>
        <v>0</v>
      </c>
      <c r="S104" s="13">
        <f t="shared" si="164"/>
        <v>2.941176470588232</v>
      </c>
      <c r="T104" s="13">
        <f t="shared" si="164"/>
        <v>0</v>
      </c>
      <c r="U104" s="13">
        <f t="shared" si="164"/>
        <v>0</v>
      </c>
      <c r="V104" s="13">
        <f t="shared" si="164"/>
        <v>0</v>
      </c>
      <c r="W104" s="13">
        <f t="shared" si="164"/>
        <v>0</v>
      </c>
      <c r="X104" s="13">
        <f t="shared" si="164"/>
        <v>0.56179775280898525</v>
      </c>
      <c r="Y104" s="13">
        <f t="shared" si="164"/>
        <v>0</v>
      </c>
      <c r="Z104" s="13">
        <f t="shared" si="164"/>
        <v>0</v>
      </c>
      <c r="AA104" s="13">
        <f t="shared" si="164"/>
        <v>0</v>
      </c>
      <c r="AB104" s="13">
        <f t="shared" si="164"/>
        <v>-5.2631578947368354</v>
      </c>
      <c r="AC104" s="13">
        <f t="shared" si="164"/>
        <v>-1.7543859649122879</v>
      </c>
      <c r="AD104" s="13">
        <f t="shared" si="164"/>
        <v>-0.90539658475984197</v>
      </c>
    </row>
    <row r="105" spans="1:30" x14ac:dyDescent="0.3">
      <c r="A105" s="3"/>
      <c r="B105" s="8" t="s">
        <v>59</v>
      </c>
      <c r="C105" s="9">
        <v>293.3</v>
      </c>
      <c r="D105" s="9">
        <v>310</v>
      </c>
      <c r="E105" s="9">
        <v>310</v>
      </c>
      <c r="F105" s="9">
        <v>275</v>
      </c>
      <c r="G105" s="9">
        <f t="shared" ref="G105:G111" si="165">AVERAGE(D105:F105)</f>
        <v>298.33333333333331</v>
      </c>
      <c r="H105" s="9">
        <v>315</v>
      </c>
      <c r="I105" s="9">
        <v>305</v>
      </c>
      <c r="J105" s="9">
        <f t="shared" ref="J105:J111" si="166">AVERAGE(H105:I105)</f>
        <v>310</v>
      </c>
      <c r="K105" s="9">
        <v>295</v>
      </c>
      <c r="L105" s="9">
        <v>325</v>
      </c>
      <c r="M105" s="9">
        <v>285</v>
      </c>
      <c r="N105" s="10">
        <f t="shared" ref="N105:N111" si="167">AVERAGE(L105:M105)</f>
        <v>305</v>
      </c>
      <c r="O105" s="23">
        <v>350</v>
      </c>
      <c r="P105" s="23">
        <v>330</v>
      </c>
      <c r="Q105" s="23">
        <v>338</v>
      </c>
      <c r="R105" s="16">
        <f t="shared" ref="R105:R111" si="168">(Q105+P105+O105)/3</f>
        <v>339.33333333333331</v>
      </c>
      <c r="S105" s="26">
        <v>350</v>
      </c>
      <c r="T105" s="32">
        <v>320</v>
      </c>
      <c r="U105" s="26">
        <v>310</v>
      </c>
      <c r="V105" s="26">
        <v>332</v>
      </c>
      <c r="W105" s="26">
        <v>310</v>
      </c>
      <c r="X105" s="28">
        <f t="shared" ref="X105:X111" si="169">AVERAGE(S105:W105)</f>
        <v>324.39999999999998</v>
      </c>
      <c r="Y105" s="37">
        <v>345</v>
      </c>
      <c r="Z105" s="36">
        <v>355</v>
      </c>
      <c r="AA105" s="36">
        <v>340</v>
      </c>
      <c r="AB105" s="36">
        <v>330</v>
      </c>
      <c r="AC105" s="30">
        <f t="shared" ref="AC105:AC111" si="170">AVERAGE(Z105:AB105)</f>
        <v>341.66666666666669</v>
      </c>
      <c r="AD105" s="11">
        <f t="shared" ref="AD105:AD111" si="171">(C105+G105+J105+K105+N105+R105+X105+Y105+AC105)/9</f>
        <v>316.89259259259256</v>
      </c>
    </row>
    <row r="106" spans="1:30" x14ac:dyDescent="0.3">
      <c r="A106" s="3"/>
      <c r="B106" s="8" t="s">
        <v>60</v>
      </c>
      <c r="C106" s="9">
        <v>293.3</v>
      </c>
      <c r="D106" s="9">
        <v>310</v>
      </c>
      <c r="E106" s="9">
        <v>310</v>
      </c>
      <c r="F106" s="9">
        <v>275</v>
      </c>
      <c r="G106" s="9">
        <f t="shared" si="165"/>
        <v>298.33333333333331</v>
      </c>
      <c r="H106" s="9">
        <v>315</v>
      </c>
      <c r="I106" s="9">
        <v>305</v>
      </c>
      <c r="J106" s="9">
        <f t="shared" si="166"/>
        <v>310</v>
      </c>
      <c r="K106" s="9">
        <v>295</v>
      </c>
      <c r="L106" s="9">
        <v>325</v>
      </c>
      <c r="M106" s="9">
        <v>285</v>
      </c>
      <c r="N106" s="10">
        <f t="shared" si="167"/>
        <v>305</v>
      </c>
      <c r="O106" s="23">
        <v>350</v>
      </c>
      <c r="P106" s="23">
        <v>330</v>
      </c>
      <c r="Q106" s="23">
        <v>338</v>
      </c>
      <c r="R106" s="16">
        <f t="shared" si="168"/>
        <v>339.33333333333331</v>
      </c>
      <c r="S106" s="26">
        <v>350</v>
      </c>
      <c r="T106" s="32">
        <v>320</v>
      </c>
      <c r="U106" s="26">
        <v>310</v>
      </c>
      <c r="V106" s="26">
        <v>332</v>
      </c>
      <c r="W106" s="26">
        <v>310</v>
      </c>
      <c r="X106" s="28">
        <f t="shared" si="169"/>
        <v>324.39999999999998</v>
      </c>
      <c r="Y106" s="37">
        <v>345</v>
      </c>
      <c r="Z106" s="36">
        <v>350</v>
      </c>
      <c r="AA106" s="36">
        <v>340</v>
      </c>
      <c r="AB106" s="36">
        <v>330</v>
      </c>
      <c r="AC106" s="30">
        <f t="shared" si="170"/>
        <v>340</v>
      </c>
      <c r="AD106" s="11">
        <f t="shared" si="171"/>
        <v>316.70740740740735</v>
      </c>
    </row>
    <row r="107" spans="1:30" x14ac:dyDescent="0.3">
      <c r="A107" s="3"/>
      <c r="B107" s="8" t="s">
        <v>61</v>
      </c>
      <c r="C107" s="9">
        <v>295</v>
      </c>
      <c r="D107" s="9">
        <v>310</v>
      </c>
      <c r="E107" s="9">
        <v>310</v>
      </c>
      <c r="F107" s="9">
        <v>275</v>
      </c>
      <c r="G107" s="9">
        <f t="shared" si="165"/>
        <v>298.33333333333331</v>
      </c>
      <c r="H107" s="9">
        <v>315</v>
      </c>
      <c r="I107" s="9">
        <v>305</v>
      </c>
      <c r="J107" s="9">
        <f t="shared" si="166"/>
        <v>310</v>
      </c>
      <c r="K107" s="9">
        <v>295</v>
      </c>
      <c r="L107" s="9">
        <v>335</v>
      </c>
      <c r="M107" s="9">
        <v>285</v>
      </c>
      <c r="N107" s="10">
        <f t="shared" si="167"/>
        <v>310</v>
      </c>
      <c r="O107" s="23">
        <v>350</v>
      </c>
      <c r="P107" s="23">
        <v>330</v>
      </c>
      <c r="Q107" s="23">
        <v>338</v>
      </c>
      <c r="R107" s="16">
        <f t="shared" si="168"/>
        <v>339.33333333333331</v>
      </c>
      <c r="S107" s="26">
        <v>350</v>
      </c>
      <c r="T107" s="32">
        <v>320</v>
      </c>
      <c r="U107" s="26">
        <v>310</v>
      </c>
      <c r="V107" s="26">
        <v>332</v>
      </c>
      <c r="W107" s="26">
        <v>310</v>
      </c>
      <c r="X107" s="28">
        <f t="shared" si="169"/>
        <v>324.39999999999998</v>
      </c>
      <c r="Y107" s="37">
        <v>345</v>
      </c>
      <c r="Z107" s="36">
        <v>350</v>
      </c>
      <c r="AA107" s="36">
        <v>340</v>
      </c>
      <c r="AB107" s="36">
        <v>330</v>
      </c>
      <c r="AC107" s="30">
        <f t="shared" si="170"/>
        <v>340</v>
      </c>
      <c r="AD107" s="11">
        <f t="shared" si="171"/>
        <v>317.45185185185187</v>
      </c>
    </row>
    <row r="108" spans="1:30" x14ac:dyDescent="0.3">
      <c r="A108" s="3"/>
      <c r="B108" s="8" t="s">
        <v>62</v>
      </c>
      <c r="C108" s="9">
        <v>298.33</v>
      </c>
      <c r="D108" s="9">
        <v>310</v>
      </c>
      <c r="E108" s="9">
        <v>310</v>
      </c>
      <c r="F108" s="9">
        <v>275</v>
      </c>
      <c r="G108" s="9">
        <f t="shared" si="165"/>
        <v>298.33333333333331</v>
      </c>
      <c r="H108" s="9">
        <v>315</v>
      </c>
      <c r="I108" s="9">
        <v>305</v>
      </c>
      <c r="J108" s="9">
        <f t="shared" si="166"/>
        <v>310</v>
      </c>
      <c r="K108" s="9">
        <v>295</v>
      </c>
      <c r="L108" s="9">
        <v>335</v>
      </c>
      <c r="M108" s="9">
        <v>285</v>
      </c>
      <c r="N108" s="10">
        <f t="shared" si="167"/>
        <v>310</v>
      </c>
      <c r="O108" s="23">
        <v>350</v>
      </c>
      <c r="P108" s="23">
        <v>330</v>
      </c>
      <c r="Q108" s="23">
        <v>338</v>
      </c>
      <c r="R108" s="16">
        <f t="shared" si="168"/>
        <v>339.33333333333331</v>
      </c>
      <c r="S108" s="26">
        <v>350</v>
      </c>
      <c r="T108" s="32">
        <v>320</v>
      </c>
      <c r="U108" s="26">
        <v>310</v>
      </c>
      <c r="V108" s="26">
        <v>332</v>
      </c>
      <c r="W108" s="26">
        <v>320</v>
      </c>
      <c r="X108" s="28">
        <f t="shared" si="169"/>
        <v>326.39999999999998</v>
      </c>
      <c r="Y108" s="37">
        <v>355</v>
      </c>
      <c r="Z108" s="36">
        <v>360</v>
      </c>
      <c r="AA108" s="36">
        <v>340</v>
      </c>
      <c r="AB108" s="36">
        <v>330</v>
      </c>
      <c r="AC108" s="30">
        <f t="shared" si="170"/>
        <v>343.33333333333331</v>
      </c>
      <c r="AD108" s="11">
        <f t="shared" si="171"/>
        <v>319.52555555555557</v>
      </c>
    </row>
    <row r="109" spans="1:30" x14ac:dyDescent="0.3">
      <c r="A109" s="3"/>
      <c r="B109" s="8" t="s">
        <v>63</v>
      </c>
      <c r="C109" s="9">
        <v>300</v>
      </c>
      <c r="D109" s="9">
        <v>310</v>
      </c>
      <c r="E109" s="9">
        <v>310</v>
      </c>
      <c r="F109" s="9">
        <v>275</v>
      </c>
      <c r="G109" s="9">
        <f t="shared" si="165"/>
        <v>298.33333333333331</v>
      </c>
      <c r="H109" s="9">
        <v>315</v>
      </c>
      <c r="I109" s="9">
        <v>305</v>
      </c>
      <c r="J109" s="9">
        <f t="shared" si="166"/>
        <v>310</v>
      </c>
      <c r="K109" s="9">
        <v>295</v>
      </c>
      <c r="L109" s="9">
        <v>340</v>
      </c>
      <c r="M109" s="9">
        <v>290</v>
      </c>
      <c r="N109" s="10">
        <f t="shared" si="167"/>
        <v>315</v>
      </c>
      <c r="O109" s="23">
        <v>350</v>
      </c>
      <c r="P109" s="23">
        <v>330</v>
      </c>
      <c r="Q109" s="23">
        <v>338</v>
      </c>
      <c r="R109" s="16">
        <f t="shared" si="168"/>
        <v>339.33333333333331</v>
      </c>
      <c r="S109" s="26">
        <v>360</v>
      </c>
      <c r="T109" s="32">
        <v>320</v>
      </c>
      <c r="U109" s="26">
        <v>310</v>
      </c>
      <c r="V109" s="26">
        <v>332</v>
      </c>
      <c r="W109" s="26">
        <v>320</v>
      </c>
      <c r="X109" s="28">
        <f t="shared" si="169"/>
        <v>328.4</v>
      </c>
      <c r="Y109" s="37">
        <v>355</v>
      </c>
      <c r="Z109" s="36">
        <v>350</v>
      </c>
      <c r="AA109" s="36">
        <v>340</v>
      </c>
      <c r="AB109" s="36">
        <v>330</v>
      </c>
      <c r="AC109" s="30">
        <f t="shared" si="170"/>
        <v>340</v>
      </c>
      <c r="AD109" s="11">
        <f t="shared" si="171"/>
        <v>320.1185185185185</v>
      </c>
    </row>
    <row r="110" spans="1:30" x14ac:dyDescent="0.3">
      <c r="A110" s="3"/>
      <c r="B110" s="8" t="s">
        <v>64</v>
      </c>
      <c r="C110" s="9">
        <v>303.3</v>
      </c>
      <c r="D110" s="9">
        <v>325</v>
      </c>
      <c r="E110" s="9">
        <v>310</v>
      </c>
      <c r="F110" s="9">
        <v>285</v>
      </c>
      <c r="G110" s="9">
        <f t="shared" si="165"/>
        <v>306.66666666666669</v>
      </c>
      <c r="H110" s="9">
        <v>345</v>
      </c>
      <c r="I110" s="9">
        <v>305</v>
      </c>
      <c r="J110" s="9">
        <f t="shared" si="166"/>
        <v>325</v>
      </c>
      <c r="K110" s="9">
        <v>295</v>
      </c>
      <c r="L110" s="9">
        <v>335</v>
      </c>
      <c r="M110" s="9">
        <v>290</v>
      </c>
      <c r="N110" s="10">
        <f t="shared" si="167"/>
        <v>312.5</v>
      </c>
      <c r="O110" s="23">
        <v>350</v>
      </c>
      <c r="P110" s="23">
        <v>330</v>
      </c>
      <c r="Q110" s="23">
        <v>338</v>
      </c>
      <c r="R110" s="16">
        <f t="shared" si="168"/>
        <v>339.33333333333331</v>
      </c>
      <c r="S110" s="26">
        <v>360</v>
      </c>
      <c r="T110" s="32">
        <v>320</v>
      </c>
      <c r="U110" s="26">
        <v>310</v>
      </c>
      <c r="V110" s="26">
        <v>332</v>
      </c>
      <c r="W110" s="26">
        <v>320</v>
      </c>
      <c r="X110" s="28">
        <f t="shared" si="169"/>
        <v>328.4</v>
      </c>
      <c r="Y110" s="37">
        <v>355</v>
      </c>
      <c r="Z110" s="36">
        <v>355</v>
      </c>
      <c r="AA110" s="36">
        <v>340</v>
      </c>
      <c r="AB110" s="36">
        <v>330</v>
      </c>
      <c r="AC110" s="30">
        <f t="shared" si="170"/>
        <v>341.66666666666669</v>
      </c>
      <c r="AD110" s="11">
        <f t="shared" si="171"/>
        <v>322.98518518518517</v>
      </c>
    </row>
    <row r="111" spans="1:30" x14ac:dyDescent="0.3">
      <c r="A111" s="3"/>
      <c r="B111" s="8" t="s">
        <v>65</v>
      </c>
      <c r="C111" s="9">
        <v>310</v>
      </c>
      <c r="D111" s="9">
        <v>340</v>
      </c>
      <c r="E111" s="9">
        <v>310</v>
      </c>
      <c r="F111" s="9">
        <v>290</v>
      </c>
      <c r="G111" s="9">
        <f t="shared" si="165"/>
        <v>313.33333333333331</v>
      </c>
      <c r="H111" s="9">
        <v>345</v>
      </c>
      <c r="I111" s="9">
        <v>305</v>
      </c>
      <c r="J111" s="9">
        <f t="shared" si="166"/>
        <v>325</v>
      </c>
      <c r="K111" s="9">
        <v>305</v>
      </c>
      <c r="L111" s="9">
        <v>335</v>
      </c>
      <c r="M111" s="9">
        <v>290</v>
      </c>
      <c r="N111" s="10">
        <f t="shared" si="167"/>
        <v>312.5</v>
      </c>
      <c r="O111" s="23">
        <v>350</v>
      </c>
      <c r="P111" s="23">
        <v>330</v>
      </c>
      <c r="Q111" s="23">
        <v>338</v>
      </c>
      <c r="R111" s="16">
        <f t="shared" si="168"/>
        <v>339.33333333333331</v>
      </c>
      <c r="S111" s="26">
        <v>360</v>
      </c>
      <c r="T111" s="32">
        <v>320</v>
      </c>
      <c r="U111" s="26">
        <v>310</v>
      </c>
      <c r="V111" s="26">
        <v>332</v>
      </c>
      <c r="W111" s="26">
        <v>320</v>
      </c>
      <c r="X111" s="28">
        <f t="shared" si="169"/>
        <v>328.4</v>
      </c>
      <c r="Y111" s="37">
        <v>355</v>
      </c>
      <c r="Z111" s="36">
        <v>350</v>
      </c>
      <c r="AA111" s="36">
        <v>340</v>
      </c>
      <c r="AB111" s="36">
        <v>330</v>
      </c>
      <c r="AC111" s="30">
        <f t="shared" si="170"/>
        <v>340</v>
      </c>
      <c r="AD111" s="11">
        <f t="shared" si="171"/>
        <v>325.39629629629627</v>
      </c>
    </row>
    <row r="112" spans="1:30" x14ac:dyDescent="0.3">
      <c r="A112" s="3"/>
      <c r="B112" s="8" t="s">
        <v>68</v>
      </c>
      <c r="C112" s="9">
        <v>338.3</v>
      </c>
      <c r="D112" s="9">
        <v>350</v>
      </c>
      <c r="E112" s="9">
        <v>350</v>
      </c>
      <c r="F112" s="9">
        <v>325</v>
      </c>
      <c r="G112" s="9">
        <f t="shared" ref="G112" si="172">AVERAGE(D112:F112)</f>
        <v>341.66666666666669</v>
      </c>
      <c r="H112" s="9">
        <v>350</v>
      </c>
      <c r="I112" s="9">
        <v>347.5</v>
      </c>
      <c r="J112" s="9">
        <f t="shared" ref="J112" si="173">AVERAGE(H112:I112)</f>
        <v>348.75</v>
      </c>
      <c r="K112" s="9">
        <v>345</v>
      </c>
      <c r="L112" s="9">
        <v>335</v>
      </c>
      <c r="M112" s="9">
        <v>290</v>
      </c>
      <c r="N112" s="10">
        <f t="shared" ref="N112" si="174">AVERAGE(L112:M112)</f>
        <v>312.5</v>
      </c>
      <c r="O112" s="23">
        <v>350</v>
      </c>
      <c r="P112" s="23">
        <v>330</v>
      </c>
      <c r="Q112" s="23">
        <v>338</v>
      </c>
      <c r="R112" s="16">
        <f t="shared" ref="R112" si="175">(Q112+P112+O112)/3</f>
        <v>339.33333333333331</v>
      </c>
      <c r="S112" s="26">
        <v>360</v>
      </c>
      <c r="T112" s="32">
        <v>320</v>
      </c>
      <c r="U112" s="26">
        <v>310</v>
      </c>
      <c r="V112" s="26">
        <v>332</v>
      </c>
      <c r="W112" s="26">
        <v>320</v>
      </c>
      <c r="X112" s="28">
        <f t="shared" ref="X112" si="176">AVERAGE(S112:W112)</f>
        <v>328.4</v>
      </c>
      <c r="Y112" s="37">
        <v>360</v>
      </c>
      <c r="Z112" s="36">
        <v>350</v>
      </c>
      <c r="AA112" s="36">
        <v>340</v>
      </c>
      <c r="AB112" s="36">
        <v>330</v>
      </c>
      <c r="AC112" s="30">
        <f t="shared" ref="AC112" si="177">AVERAGE(Z112:AB112)</f>
        <v>340</v>
      </c>
      <c r="AD112" s="11">
        <f t="shared" ref="AD112" si="178">(C112+G112+J112+K112+N112+R112+X112+Y112+AC112)/9</f>
        <v>339.32777777777778</v>
      </c>
    </row>
    <row r="113" spans="1:30" ht="66" x14ac:dyDescent="0.3">
      <c r="A113" s="4" t="s">
        <v>39</v>
      </c>
      <c r="B113" s="12" t="s">
        <v>29</v>
      </c>
      <c r="C113" s="13">
        <f>C109*100/C112-100</f>
        <v>-11.321312444575824</v>
      </c>
      <c r="D113" s="13">
        <f t="shared" ref="D113:AD113" si="179">D109*100/D112-100</f>
        <v>-11.428571428571431</v>
      </c>
      <c r="E113" s="13">
        <f t="shared" si="179"/>
        <v>-11.428571428571431</v>
      </c>
      <c r="F113" s="13">
        <f t="shared" si="179"/>
        <v>-15.384615384615387</v>
      </c>
      <c r="G113" s="13">
        <f t="shared" si="179"/>
        <v>-12.682926829268297</v>
      </c>
      <c r="H113" s="13">
        <f t="shared" si="179"/>
        <v>-10</v>
      </c>
      <c r="I113" s="13">
        <f t="shared" si="179"/>
        <v>-12.230215827338128</v>
      </c>
      <c r="J113" s="13">
        <f t="shared" si="179"/>
        <v>-11.111111111111114</v>
      </c>
      <c r="K113" s="13">
        <f t="shared" si="179"/>
        <v>-14.492753623188406</v>
      </c>
      <c r="L113" s="13">
        <f t="shared" si="179"/>
        <v>1.4925373134328339</v>
      </c>
      <c r="M113" s="13">
        <f t="shared" si="179"/>
        <v>0</v>
      </c>
      <c r="N113" s="13">
        <f t="shared" si="179"/>
        <v>0.79999999999999716</v>
      </c>
      <c r="O113" s="13">
        <f t="shared" si="179"/>
        <v>0</v>
      </c>
      <c r="P113" s="13">
        <f t="shared" si="179"/>
        <v>0</v>
      </c>
      <c r="Q113" s="13">
        <f t="shared" si="179"/>
        <v>0</v>
      </c>
      <c r="R113" s="13">
        <f t="shared" si="179"/>
        <v>0</v>
      </c>
      <c r="S113" s="13">
        <f t="shared" si="179"/>
        <v>0</v>
      </c>
      <c r="T113" s="13">
        <f t="shared" si="179"/>
        <v>0</v>
      </c>
      <c r="U113" s="13">
        <f t="shared" si="179"/>
        <v>0</v>
      </c>
      <c r="V113" s="13">
        <f t="shared" si="179"/>
        <v>0</v>
      </c>
      <c r="W113" s="13">
        <f t="shared" si="179"/>
        <v>0</v>
      </c>
      <c r="X113" s="13">
        <f t="shared" si="179"/>
        <v>0</v>
      </c>
      <c r="Y113" s="13">
        <f t="shared" si="179"/>
        <v>-1.3888888888888857</v>
      </c>
      <c r="Z113" s="13">
        <f t="shared" si="179"/>
        <v>0</v>
      </c>
      <c r="AA113" s="13">
        <f t="shared" si="179"/>
        <v>0</v>
      </c>
      <c r="AB113" s="13">
        <f t="shared" si="179"/>
        <v>0</v>
      </c>
      <c r="AC113" s="13">
        <f t="shared" si="179"/>
        <v>0</v>
      </c>
      <c r="AD113" s="13">
        <f t="shared" si="179"/>
        <v>-5.6609745848273008</v>
      </c>
    </row>
    <row r="114" spans="1:30" x14ac:dyDescent="0.3">
      <c r="A114" s="5"/>
      <c r="B114" s="8" t="s">
        <v>59</v>
      </c>
      <c r="C114" s="9">
        <v>336.66</v>
      </c>
      <c r="D114" s="9">
        <v>325</v>
      </c>
      <c r="E114" s="9">
        <v>310</v>
      </c>
      <c r="F114" s="9">
        <v>300</v>
      </c>
      <c r="G114" s="9">
        <f t="shared" ref="G114:G120" si="180">AVERAGE(D114:F114)</f>
        <v>311.66666666666669</v>
      </c>
      <c r="H114" s="9">
        <v>315</v>
      </c>
      <c r="I114" s="9">
        <v>305</v>
      </c>
      <c r="J114" s="9">
        <f t="shared" ref="J114:J120" si="181">AVERAGE(H114:I114)</f>
        <v>310</v>
      </c>
      <c r="K114" s="9">
        <v>295</v>
      </c>
      <c r="L114" s="9">
        <v>335</v>
      </c>
      <c r="M114" s="9">
        <v>325</v>
      </c>
      <c r="N114" s="10">
        <f t="shared" ref="N114:N120" si="182">AVERAGE(L114:M114)</f>
        <v>330</v>
      </c>
      <c r="O114" s="21">
        <v>350</v>
      </c>
      <c r="P114" s="21">
        <v>330</v>
      </c>
      <c r="Q114" s="22">
        <v>354</v>
      </c>
      <c r="R114" s="16">
        <f t="shared" ref="R114:R120" si="183">(Q114+P114+O114)/3</f>
        <v>344.66666666666669</v>
      </c>
      <c r="S114" s="26">
        <v>350</v>
      </c>
      <c r="T114" s="26">
        <v>320</v>
      </c>
      <c r="U114" s="26">
        <v>310</v>
      </c>
      <c r="V114" s="26">
        <v>332</v>
      </c>
      <c r="W114" s="26">
        <v>300</v>
      </c>
      <c r="X114" s="28">
        <f t="shared" ref="X114:X120" si="184">AVERAGE(S114:W114)</f>
        <v>322.39999999999998</v>
      </c>
      <c r="Y114" s="37">
        <v>350</v>
      </c>
      <c r="Z114" s="30">
        <v>355</v>
      </c>
      <c r="AA114" s="30">
        <v>330</v>
      </c>
      <c r="AB114" s="30">
        <v>330</v>
      </c>
      <c r="AC114" s="30">
        <f t="shared" ref="AC114:AC120" si="185">AVERAGE(Z114:AB114)</f>
        <v>338.33333333333331</v>
      </c>
      <c r="AD114" s="11">
        <f t="shared" ref="AD114:AD120" si="186">(C114+G114+J114+K114+N114+R114+X114+Y114+AC114)/9</f>
        <v>326.52518518518519</v>
      </c>
    </row>
    <row r="115" spans="1:30" x14ac:dyDescent="0.3">
      <c r="A115" s="5"/>
      <c r="B115" s="8" t="s">
        <v>60</v>
      </c>
      <c r="C115" s="9">
        <v>335</v>
      </c>
      <c r="D115" s="9">
        <v>325</v>
      </c>
      <c r="E115" s="9">
        <v>310</v>
      </c>
      <c r="F115" s="9">
        <v>305</v>
      </c>
      <c r="G115" s="9">
        <f t="shared" si="180"/>
        <v>313.33333333333331</v>
      </c>
      <c r="H115" s="9">
        <v>315</v>
      </c>
      <c r="I115" s="9">
        <v>305</v>
      </c>
      <c r="J115" s="9">
        <f t="shared" si="181"/>
        <v>310</v>
      </c>
      <c r="K115" s="9">
        <v>295</v>
      </c>
      <c r="L115" s="9">
        <v>335</v>
      </c>
      <c r="M115" s="9">
        <v>325</v>
      </c>
      <c r="N115" s="10">
        <f t="shared" si="182"/>
        <v>330</v>
      </c>
      <c r="O115" s="21">
        <v>350</v>
      </c>
      <c r="P115" s="21">
        <v>330</v>
      </c>
      <c r="Q115" s="22">
        <v>354</v>
      </c>
      <c r="R115" s="16">
        <f t="shared" si="183"/>
        <v>344.66666666666669</v>
      </c>
      <c r="S115" s="26">
        <v>350</v>
      </c>
      <c r="T115" s="26">
        <v>320</v>
      </c>
      <c r="U115" s="26">
        <v>310</v>
      </c>
      <c r="V115" s="26">
        <v>332</v>
      </c>
      <c r="W115" s="26">
        <v>300</v>
      </c>
      <c r="X115" s="28">
        <f t="shared" si="184"/>
        <v>322.39999999999998</v>
      </c>
      <c r="Y115" s="37">
        <v>345</v>
      </c>
      <c r="Z115" s="30">
        <v>350</v>
      </c>
      <c r="AA115" s="30">
        <v>330</v>
      </c>
      <c r="AB115" s="30">
        <v>330</v>
      </c>
      <c r="AC115" s="30">
        <f t="shared" si="185"/>
        <v>336.66666666666669</v>
      </c>
      <c r="AD115" s="11">
        <f t="shared" si="186"/>
        <v>325.78518518518518</v>
      </c>
    </row>
    <row r="116" spans="1:30" x14ac:dyDescent="0.3">
      <c r="A116" s="5"/>
      <c r="B116" s="8" t="s">
        <v>61</v>
      </c>
      <c r="C116" s="9">
        <v>338</v>
      </c>
      <c r="D116" s="9">
        <v>325</v>
      </c>
      <c r="E116" s="9">
        <v>310</v>
      </c>
      <c r="F116" s="9">
        <v>305</v>
      </c>
      <c r="G116" s="9">
        <f t="shared" si="180"/>
        <v>313.33333333333331</v>
      </c>
      <c r="H116" s="9">
        <v>315</v>
      </c>
      <c r="I116" s="9">
        <v>305</v>
      </c>
      <c r="J116" s="9">
        <f t="shared" si="181"/>
        <v>310</v>
      </c>
      <c r="K116" s="9">
        <v>295</v>
      </c>
      <c r="L116" s="9">
        <v>350</v>
      </c>
      <c r="M116" s="9">
        <v>325</v>
      </c>
      <c r="N116" s="10">
        <f t="shared" si="182"/>
        <v>337.5</v>
      </c>
      <c r="O116" s="21">
        <v>350</v>
      </c>
      <c r="P116" s="21">
        <v>330</v>
      </c>
      <c r="Q116" s="22">
        <v>354</v>
      </c>
      <c r="R116" s="16">
        <f t="shared" si="183"/>
        <v>344.66666666666669</v>
      </c>
      <c r="S116" s="26">
        <v>350</v>
      </c>
      <c r="T116" s="26">
        <v>320</v>
      </c>
      <c r="U116" s="26">
        <v>310</v>
      </c>
      <c r="V116" s="26">
        <v>332</v>
      </c>
      <c r="W116" s="26">
        <v>300</v>
      </c>
      <c r="X116" s="28">
        <f t="shared" si="184"/>
        <v>322.39999999999998</v>
      </c>
      <c r="Y116" s="37">
        <v>345</v>
      </c>
      <c r="Z116" s="30">
        <v>350</v>
      </c>
      <c r="AA116" s="30">
        <v>330</v>
      </c>
      <c r="AB116" s="30">
        <v>330</v>
      </c>
      <c r="AC116" s="30">
        <f t="shared" si="185"/>
        <v>336.66666666666669</v>
      </c>
      <c r="AD116" s="11">
        <f t="shared" si="186"/>
        <v>326.95185185185187</v>
      </c>
    </row>
    <row r="117" spans="1:30" x14ac:dyDescent="0.3">
      <c r="A117" s="5"/>
      <c r="B117" s="8" t="s">
        <v>62</v>
      </c>
      <c r="C117" s="9">
        <v>338</v>
      </c>
      <c r="D117" s="9">
        <v>325</v>
      </c>
      <c r="E117" s="9">
        <v>310</v>
      </c>
      <c r="F117" s="9">
        <v>305</v>
      </c>
      <c r="G117" s="9">
        <f t="shared" si="180"/>
        <v>313.33333333333331</v>
      </c>
      <c r="H117" s="9">
        <v>315</v>
      </c>
      <c r="I117" s="9">
        <v>305</v>
      </c>
      <c r="J117" s="9">
        <f t="shared" si="181"/>
        <v>310</v>
      </c>
      <c r="K117" s="9">
        <v>295</v>
      </c>
      <c r="L117" s="9">
        <v>350</v>
      </c>
      <c r="M117" s="9">
        <v>325</v>
      </c>
      <c r="N117" s="10">
        <f t="shared" si="182"/>
        <v>337.5</v>
      </c>
      <c r="O117" s="21">
        <v>350</v>
      </c>
      <c r="P117" s="21">
        <v>330</v>
      </c>
      <c r="Q117" s="22">
        <v>354</v>
      </c>
      <c r="R117" s="16">
        <f t="shared" si="183"/>
        <v>344.66666666666669</v>
      </c>
      <c r="S117" s="26">
        <v>350</v>
      </c>
      <c r="T117" s="26">
        <v>320</v>
      </c>
      <c r="U117" s="26">
        <v>310</v>
      </c>
      <c r="V117" s="26">
        <v>332</v>
      </c>
      <c r="W117" s="26">
        <v>310</v>
      </c>
      <c r="X117" s="28">
        <f t="shared" si="184"/>
        <v>324.39999999999998</v>
      </c>
      <c r="Y117" s="37">
        <v>355</v>
      </c>
      <c r="Z117" s="30">
        <v>350</v>
      </c>
      <c r="AA117" s="30">
        <v>330</v>
      </c>
      <c r="AB117" s="30">
        <v>330</v>
      </c>
      <c r="AC117" s="30">
        <f t="shared" si="185"/>
        <v>336.66666666666669</v>
      </c>
      <c r="AD117" s="11">
        <f t="shared" si="186"/>
        <v>328.28518518518518</v>
      </c>
    </row>
    <row r="118" spans="1:30" x14ac:dyDescent="0.3">
      <c r="A118" s="5"/>
      <c r="B118" s="8" t="s">
        <v>63</v>
      </c>
      <c r="C118" s="9">
        <v>338</v>
      </c>
      <c r="D118" s="9">
        <v>325</v>
      </c>
      <c r="E118" s="9">
        <v>310</v>
      </c>
      <c r="F118" s="9">
        <v>305</v>
      </c>
      <c r="G118" s="9">
        <f t="shared" si="180"/>
        <v>313.33333333333331</v>
      </c>
      <c r="H118" s="9">
        <v>315</v>
      </c>
      <c r="I118" s="9">
        <v>305</v>
      </c>
      <c r="J118" s="9">
        <f t="shared" si="181"/>
        <v>310</v>
      </c>
      <c r="K118" s="9">
        <v>295</v>
      </c>
      <c r="L118" s="9">
        <v>355</v>
      </c>
      <c r="M118" s="9">
        <v>325</v>
      </c>
      <c r="N118" s="10">
        <f t="shared" si="182"/>
        <v>340</v>
      </c>
      <c r="O118" s="21">
        <v>350</v>
      </c>
      <c r="P118" s="21">
        <v>330</v>
      </c>
      <c r="Q118" s="22">
        <v>354</v>
      </c>
      <c r="R118" s="16">
        <f t="shared" si="183"/>
        <v>344.66666666666669</v>
      </c>
      <c r="S118" s="26">
        <v>360</v>
      </c>
      <c r="T118" s="26">
        <v>320</v>
      </c>
      <c r="U118" s="26">
        <v>310</v>
      </c>
      <c r="V118" s="26">
        <v>332</v>
      </c>
      <c r="W118" s="26">
        <v>310</v>
      </c>
      <c r="X118" s="28">
        <f t="shared" si="184"/>
        <v>326.39999999999998</v>
      </c>
      <c r="Y118" s="37">
        <v>355</v>
      </c>
      <c r="Z118" s="30">
        <v>350</v>
      </c>
      <c r="AA118" s="30">
        <v>330</v>
      </c>
      <c r="AB118" s="30">
        <v>330</v>
      </c>
      <c r="AC118" s="30">
        <f t="shared" si="185"/>
        <v>336.66666666666669</v>
      </c>
      <c r="AD118" s="11">
        <f t="shared" si="186"/>
        <v>328.78518518518518</v>
      </c>
    </row>
    <row r="119" spans="1:30" x14ac:dyDescent="0.3">
      <c r="A119" s="5"/>
      <c r="B119" s="8" t="s">
        <v>64</v>
      </c>
      <c r="C119" s="9">
        <v>336.67</v>
      </c>
      <c r="D119" s="9">
        <v>330</v>
      </c>
      <c r="E119" s="9">
        <v>310</v>
      </c>
      <c r="F119" s="9">
        <v>305</v>
      </c>
      <c r="G119" s="9">
        <f t="shared" si="180"/>
        <v>315</v>
      </c>
      <c r="H119" s="9">
        <v>345</v>
      </c>
      <c r="I119" s="9">
        <v>305</v>
      </c>
      <c r="J119" s="9">
        <f t="shared" si="181"/>
        <v>325</v>
      </c>
      <c r="K119" s="9">
        <v>305</v>
      </c>
      <c r="L119" s="9">
        <v>350</v>
      </c>
      <c r="M119" s="9">
        <v>325</v>
      </c>
      <c r="N119" s="10">
        <f t="shared" si="182"/>
        <v>337.5</v>
      </c>
      <c r="O119" s="21">
        <v>350</v>
      </c>
      <c r="P119" s="21">
        <v>330</v>
      </c>
      <c r="Q119" s="22">
        <v>354</v>
      </c>
      <c r="R119" s="16">
        <f t="shared" si="183"/>
        <v>344.66666666666669</v>
      </c>
      <c r="S119" s="26">
        <v>360</v>
      </c>
      <c r="T119" s="26">
        <v>320</v>
      </c>
      <c r="U119" s="26">
        <v>310</v>
      </c>
      <c r="V119" s="26">
        <v>332</v>
      </c>
      <c r="W119" s="26">
        <v>310</v>
      </c>
      <c r="X119" s="28">
        <f t="shared" si="184"/>
        <v>326.39999999999998</v>
      </c>
      <c r="Y119" s="37">
        <v>355</v>
      </c>
      <c r="Z119" s="30">
        <v>355</v>
      </c>
      <c r="AA119" s="30">
        <v>330</v>
      </c>
      <c r="AB119" s="30">
        <v>330</v>
      </c>
      <c r="AC119" s="30">
        <f t="shared" si="185"/>
        <v>338.33333333333331</v>
      </c>
      <c r="AD119" s="11">
        <f t="shared" si="186"/>
        <v>331.50777777777779</v>
      </c>
    </row>
    <row r="120" spans="1:30" x14ac:dyDescent="0.3">
      <c r="A120" s="5"/>
      <c r="B120" s="8" t="s">
        <v>65</v>
      </c>
      <c r="C120" s="9">
        <v>341.66</v>
      </c>
      <c r="D120" s="9">
        <v>340</v>
      </c>
      <c r="E120" s="9">
        <v>325</v>
      </c>
      <c r="F120" s="9">
        <v>315</v>
      </c>
      <c r="G120" s="9">
        <f t="shared" si="180"/>
        <v>326.66666666666669</v>
      </c>
      <c r="H120" s="9">
        <v>345</v>
      </c>
      <c r="I120" s="9">
        <v>305</v>
      </c>
      <c r="J120" s="9">
        <f t="shared" si="181"/>
        <v>325</v>
      </c>
      <c r="K120" s="9">
        <v>305</v>
      </c>
      <c r="L120" s="9">
        <v>365</v>
      </c>
      <c r="M120" s="9">
        <v>325</v>
      </c>
      <c r="N120" s="10">
        <f t="shared" si="182"/>
        <v>345</v>
      </c>
      <c r="O120" s="21">
        <v>350</v>
      </c>
      <c r="P120" s="21">
        <v>330</v>
      </c>
      <c r="Q120" s="22">
        <v>354</v>
      </c>
      <c r="R120" s="16">
        <f t="shared" si="183"/>
        <v>344.66666666666669</v>
      </c>
      <c r="S120" s="26">
        <v>360</v>
      </c>
      <c r="T120" s="26">
        <v>320</v>
      </c>
      <c r="U120" s="26">
        <v>310</v>
      </c>
      <c r="V120" s="26">
        <v>332</v>
      </c>
      <c r="W120" s="26">
        <v>310</v>
      </c>
      <c r="X120" s="28">
        <f t="shared" si="184"/>
        <v>326.39999999999998</v>
      </c>
      <c r="Y120" s="37">
        <v>355</v>
      </c>
      <c r="Z120" s="30">
        <v>350</v>
      </c>
      <c r="AA120" s="30">
        <v>330</v>
      </c>
      <c r="AB120" s="30">
        <v>330</v>
      </c>
      <c r="AC120" s="30">
        <f t="shared" si="185"/>
        <v>336.66666666666669</v>
      </c>
      <c r="AD120" s="11">
        <f t="shared" si="186"/>
        <v>334.00666666666666</v>
      </c>
    </row>
    <row r="121" spans="1:30" x14ac:dyDescent="0.3">
      <c r="A121" s="5"/>
      <c r="B121" s="8" t="s">
        <v>68</v>
      </c>
      <c r="C121" s="9">
        <v>346.66</v>
      </c>
      <c r="D121" s="9">
        <v>370</v>
      </c>
      <c r="E121" s="9">
        <v>350</v>
      </c>
      <c r="F121" s="9">
        <v>345</v>
      </c>
      <c r="G121" s="9">
        <f t="shared" ref="G121" si="187">AVERAGE(D121:F121)</f>
        <v>355</v>
      </c>
      <c r="H121" s="9">
        <v>350</v>
      </c>
      <c r="I121" s="9">
        <v>347.5</v>
      </c>
      <c r="J121" s="9">
        <f t="shared" ref="J121" si="188">AVERAGE(H121:I121)</f>
        <v>348.75</v>
      </c>
      <c r="K121" s="9">
        <v>345</v>
      </c>
      <c r="L121" s="9">
        <v>375</v>
      </c>
      <c r="M121" s="9">
        <v>325</v>
      </c>
      <c r="N121" s="10">
        <f t="shared" ref="N121" si="189">AVERAGE(L121:M121)</f>
        <v>350</v>
      </c>
      <c r="O121" s="21">
        <v>350</v>
      </c>
      <c r="P121" s="21">
        <v>330</v>
      </c>
      <c r="Q121" s="22">
        <v>354</v>
      </c>
      <c r="R121" s="16">
        <f t="shared" ref="R121" si="190">(Q121+P121+O121)/3</f>
        <v>344.66666666666669</v>
      </c>
      <c r="S121" s="26">
        <v>360</v>
      </c>
      <c r="T121" s="26">
        <v>320</v>
      </c>
      <c r="U121" s="26">
        <v>310</v>
      </c>
      <c r="V121" s="26">
        <v>332</v>
      </c>
      <c r="W121" s="26">
        <v>310</v>
      </c>
      <c r="X121" s="28">
        <f t="shared" ref="X121" si="191">AVERAGE(S121:W121)</f>
        <v>326.39999999999998</v>
      </c>
      <c r="Y121" s="37">
        <v>360</v>
      </c>
      <c r="Z121" s="30">
        <v>350</v>
      </c>
      <c r="AA121" s="30">
        <v>330</v>
      </c>
      <c r="AB121" s="30">
        <v>330</v>
      </c>
      <c r="AC121" s="30">
        <f t="shared" ref="AC121" si="192">AVERAGE(Z121:AB121)</f>
        <v>336.66666666666669</v>
      </c>
      <c r="AD121" s="11">
        <f t="shared" ref="AD121" si="193">(C121+G121+J121+K121+N121+R121+X121+Y121+AC121)/9</f>
        <v>345.90481481481481</v>
      </c>
    </row>
    <row r="122" spans="1:30" ht="66" x14ac:dyDescent="0.3">
      <c r="A122" s="6" t="s">
        <v>40</v>
      </c>
      <c r="B122" s="12" t="s">
        <v>29</v>
      </c>
      <c r="C122" s="13">
        <f>C118*100/C121-100</f>
        <v>-2.4981249639416205</v>
      </c>
      <c r="D122" s="13">
        <f t="shared" ref="D122:AD122" si="194">D118*100/D121-100</f>
        <v>-12.162162162162161</v>
      </c>
      <c r="E122" s="13">
        <f t="shared" si="194"/>
        <v>-11.428571428571431</v>
      </c>
      <c r="F122" s="13">
        <f t="shared" si="194"/>
        <v>-11.594202898550719</v>
      </c>
      <c r="G122" s="13">
        <f t="shared" si="194"/>
        <v>-11.737089201877936</v>
      </c>
      <c r="H122" s="13">
        <f t="shared" si="194"/>
        <v>-10</v>
      </c>
      <c r="I122" s="13">
        <f t="shared" si="194"/>
        <v>-12.230215827338128</v>
      </c>
      <c r="J122" s="13">
        <f t="shared" si="194"/>
        <v>-11.111111111111114</v>
      </c>
      <c r="K122" s="13">
        <f t="shared" si="194"/>
        <v>-14.492753623188406</v>
      </c>
      <c r="L122" s="13">
        <f t="shared" si="194"/>
        <v>-5.3333333333333286</v>
      </c>
      <c r="M122" s="13">
        <f t="shared" si="194"/>
        <v>0</v>
      </c>
      <c r="N122" s="13">
        <f t="shared" si="194"/>
        <v>-2.8571428571428612</v>
      </c>
      <c r="O122" s="13">
        <f t="shared" si="194"/>
        <v>0</v>
      </c>
      <c r="P122" s="13">
        <f t="shared" si="194"/>
        <v>0</v>
      </c>
      <c r="Q122" s="13">
        <f t="shared" si="194"/>
        <v>0</v>
      </c>
      <c r="R122" s="13">
        <f t="shared" si="194"/>
        <v>0</v>
      </c>
      <c r="S122" s="13">
        <f t="shared" si="194"/>
        <v>0</v>
      </c>
      <c r="T122" s="13">
        <f t="shared" si="194"/>
        <v>0</v>
      </c>
      <c r="U122" s="13">
        <f t="shared" si="194"/>
        <v>0</v>
      </c>
      <c r="V122" s="13">
        <f t="shared" si="194"/>
        <v>0</v>
      </c>
      <c r="W122" s="13">
        <f t="shared" si="194"/>
        <v>0</v>
      </c>
      <c r="X122" s="13">
        <f t="shared" si="194"/>
        <v>0</v>
      </c>
      <c r="Y122" s="13">
        <f t="shared" si="194"/>
        <v>-1.3888888888888857</v>
      </c>
      <c r="Z122" s="13">
        <f t="shared" si="194"/>
        <v>0</v>
      </c>
      <c r="AA122" s="13">
        <f t="shared" si="194"/>
        <v>0</v>
      </c>
      <c r="AB122" s="13">
        <f t="shared" si="194"/>
        <v>0</v>
      </c>
      <c r="AC122" s="13">
        <f t="shared" si="194"/>
        <v>0</v>
      </c>
      <c r="AD122" s="13">
        <f t="shared" si="194"/>
        <v>-4.9492313770754777</v>
      </c>
    </row>
    <row r="123" spans="1:30" x14ac:dyDescent="0.3">
      <c r="A123" s="3"/>
      <c r="B123" s="8" t="s">
        <v>59</v>
      </c>
      <c r="C123" s="9">
        <v>318.33</v>
      </c>
      <c r="D123" s="9">
        <v>250</v>
      </c>
      <c r="E123" s="9">
        <v>290</v>
      </c>
      <c r="F123" s="9">
        <v>300</v>
      </c>
      <c r="G123" s="9">
        <f t="shared" ref="G123:G129" si="195">AVERAGE(D123:F123)</f>
        <v>280</v>
      </c>
      <c r="H123" s="9"/>
      <c r="I123" s="9"/>
      <c r="J123" s="9"/>
      <c r="K123" s="9">
        <v>285</v>
      </c>
      <c r="L123" s="9">
        <v>310</v>
      </c>
      <c r="M123" s="9">
        <v>270</v>
      </c>
      <c r="N123" s="10">
        <f t="shared" ref="N123:N129" si="196">AVERAGE(L123:M123)</f>
        <v>290</v>
      </c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11">
        <f t="shared" ref="AD123:AD129" si="197">(C123+G123+K123+N123)/4</f>
        <v>293.33249999999998</v>
      </c>
    </row>
    <row r="124" spans="1:30" x14ac:dyDescent="0.3">
      <c r="A124" s="3"/>
      <c r="B124" s="8" t="s">
        <v>60</v>
      </c>
      <c r="C124" s="9">
        <v>320</v>
      </c>
      <c r="D124" s="9">
        <v>250</v>
      </c>
      <c r="E124" s="9">
        <v>290</v>
      </c>
      <c r="F124" s="9">
        <v>315</v>
      </c>
      <c r="G124" s="9">
        <f t="shared" si="195"/>
        <v>285</v>
      </c>
      <c r="H124" s="9"/>
      <c r="I124" s="9"/>
      <c r="J124" s="9"/>
      <c r="K124" s="9">
        <v>285</v>
      </c>
      <c r="L124" s="9">
        <v>310</v>
      </c>
      <c r="M124" s="9">
        <v>270</v>
      </c>
      <c r="N124" s="10">
        <f t="shared" si="196"/>
        <v>290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11">
        <f t="shared" si="197"/>
        <v>295</v>
      </c>
    </row>
    <row r="125" spans="1:30" x14ac:dyDescent="0.3">
      <c r="A125" s="3"/>
      <c r="B125" s="8" t="s">
        <v>61</v>
      </c>
      <c r="C125" s="9">
        <v>318.33</v>
      </c>
      <c r="D125" s="9">
        <v>250</v>
      </c>
      <c r="E125" s="9">
        <v>290</v>
      </c>
      <c r="F125" s="9">
        <v>315</v>
      </c>
      <c r="G125" s="9">
        <f t="shared" si="195"/>
        <v>285</v>
      </c>
      <c r="H125" s="9"/>
      <c r="I125" s="9"/>
      <c r="J125" s="9"/>
      <c r="K125" s="9">
        <v>285</v>
      </c>
      <c r="L125" s="9">
        <v>310</v>
      </c>
      <c r="M125" s="9">
        <v>270</v>
      </c>
      <c r="N125" s="10">
        <f t="shared" si="196"/>
        <v>290</v>
      </c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11">
        <f t="shared" si="197"/>
        <v>294.58249999999998</v>
      </c>
    </row>
    <row r="126" spans="1:30" x14ac:dyDescent="0.3">
      <c r="A126" s="3"/>
      <c r="B126" s="8" t="s">
        <v>62</v>
      </c>
      <c r="C126" s="9">
        <v>318.33</v>
      </c>
      <c r="D126" s="9">
        <v>250</v>
      </c>
      <c r="E126" s="9">
        <v>290</v>
      </c>
      <c r="F126" s="9">
        <v>315</v>
      </c>
      <c r="G126" s="9">
        <f t="shared" si="195"/>
        <v>285</v>
      </c>
      <c r="H126" s="9"/>
      <c r="I126" s="9"/>
      <c r="J126" s="9"/>
      <c r="K126" s="9">
        <v>285</v>
      </c>
      <c r="L126" s="9">
        <v>310</v>
      </c>
      <c r="M126" s="9">
        <v>270</v>
      </c>
      <c r="N126" s="10">
        <f t="shared" si="196"/>
        <v>290</v>
      </c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11">
        <f t="shared" si="197"/>
        <v>294.58249999999998</v>
      </c>
    </row>
    <row r="127" spans="1:30" x14ac:dyDescent="0.3">
      <c r="A127" s="3"/>
      <c r="B127" s="8" t="s">
        <v>63</v>
      </c>
      <c r="C127" s="9">
        <v>318.33</v>
      </c>
      <c r="D127" s="9">
        <v>250</v>
      </c>
      <c r="E127" s="9">
        <v>290</v>
      </c>
      <c r="F127" s="9">
        <v>315</v>
      </c>
      <c r="G127" s="9">
        <f t="shared" si="195"/>
        <v>285</v>
      </c>
      <c r="H127" s="9"/>
      <c r="I127" s="9"/>
      <c r="J127" s="9"/>
      <c r="K127" s="9">
        <v>285</v>
      </c>
      <c r="L127" s="9">
        <v>310</v>
      </c>
      <c r="M127" s="9">
        <v>270</v>
      </c>
      <c r="N127" s="10">
        <f t="shared" si="196"/>
        <v>290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11">
        <f t="shared" si="197"/>
        <v>294.58249999999998</v>
      </c>
    </row>
    <row r="128" spans="1:30" x14ac:dyDescent="0.3">
      <c r="A128" s="3"/>
      <c r="B128" s="8" t="s">
        <v>64</v>
      </c>
      <c r="C128" s="9">
        <v>325</v>
      </c>
      <c r="D128" s="9">
        <v>250</v>
      </c>
      <c r="E128" s="9">
        <v>290</v>
      </c>
      <c r="F128" s="9">
        <v>315</v>
      </c>
      <c r="G128" s="9">
        <f t="shared" si="195"/>
        <v>285</v>
      </c>
      <c r="H128" s="9"/>
      <c r="I128" s="9"/>
      <c r="J128" s="9"/>
      <c r="K128" s="9">
        <v>285</v>
      </c>
      <c r="L128" s="9">
        <v>300</v>
      </c>
      <c r="M128" s="9">
        <v>270</v>
      </c>
      <c r="N128" s="10">
        <f t="shared" si="196"/>
        <v>285</v>
      </c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11">
        <f t="shared" si="197"/>
        <v>295</v>
      </c>
    </row>
    <row r="129" spans="1:30" x14ac:dyDescent="0.3">
      <c r="A129" s="3"/>
      <c r="B129" s="8" t="s">
        <v>65</v>
      </c>
      <c r="C129" s="9">
        <v>325</v>
      </c>
      <c r="D129" s="9">
        <v>250</v>
      </c>
      <c r="E129" s="9">
        <v>290</v>
      </c>
      <c r="F129" s="9">
        <v>315</v>
      </c>
      <c r="G129" s="9">
        <f t="shared" si="195"/>
        <v>285</v>
      </c>
      <c r="H129" s="9"/>
      <c r="I129" s="9"/>
      <c r="J129" s="9"/>
      <c r="K129" s="9">
        <v>285</v>
      </c>
      <c r="L129" s="9">
        <v>300</v>
      </c>
      <c r="M129" s="9">
        <v>270</v>
      </c>
      <c r="N129" s="10">
        <f t="shared" si="196"/>
        <v>285</v>
      </c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11">
        <f t="shared" si="197"/>
        <v>295</v>
      </c>
    </row>
    <row r="130" spans="1:30" x14ac:dyDescent="0.3">
      <c r="A130" s="3"/>
      <c r="B130" s="8" t="s">
        <v>68</v>
      </c>
      <c r="C130" s="9">
        <v>325</v>
      </c>
      <c r="D130" s="9">
        <v>275</v>
      </c>
      <c r="E130" s="9">
        <v>290</v>
      </c>
      <c r="F130" s="9">
        <v>325</v>
      </c>
      <c r="G130" s="9">
        <f t="shared" ref="G130" si="198">AVERAGE(D130:F130)</f>
        <v>296.66666666666669</v>
      </c>
      <c r="H130" s="9"/>
      <c r="I130" s="9"/>
      <c r="J130" s="9"/>
      <c r="K130" s="9">
        <v>295</v>
      </c>
      <c r="L130" s="9">
        <v>300</v>
      </c>
      <c r="M130" s="9">
        <v>270</v>
      </c>
      <c r="N130" s="10">
        <f t="shared" ref="N130" si="199">AVERAGE(L130:M130)</f>
        <v>285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11">
        <f t="shared" ref="AD130" si="200">(C130+G130+K130+N130)/4</f>
        <v>300.41666666666669</v>
      </c>
    </row>
    <row r="131" spans="1:30" ht="66" x14ac:dyDescent="0.3">
      <c r="A131" s="4" t="s">
        <v>41</v>
      </c>
      <c r="B131" s="12" t="s">
        <v>29</v>
      </c>
      <c r="C131" s="13">
        <f>C127*100/C130-100</f>
        <v>-2.0523076923076928</v>
      </c>
      <c r="D131" s="13">
        <f t="shared" ref="D131:AD131" si="201">D127*100/D130-100</f>
        <v>-9.0909090909090935</v>
      </c>
      <c r="E131" s="13">
        <f t="shared" si="201"/>
        <v>0</v>
      </c>
      <c r="F131" s="13">
        <f t="shared" si="201"/>
        <v>-3.0769230769230802</v>
      </c>
      <c r="G131" s="13">
        <f t="shared" si="201"/>
        <v>-3.9325842696629252</v>
      </c>
      <c r="H131" s="13"/>
      <c r="I131" s="13"/>
      <c r="J131" s="13"/>
      <c r="K131" s="13">
        <f t="shared" si="201"/>
        <v>-3.3898305084745743</v>
      </c>
      <c r="L131" s="13">
        <f t="shared" si="201"/>
        <v>3.3333333333333286</v>
      </c>
      <c r="M131" s="13">
        <f t="shared" si="201"/>
        <v>0</v>
      </c>
      <c r="N131" s="13">
        <f t="shared" si="201"/>
        <v>1.7543859649122737</v>
      </c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>
        <f t="shared" si="201"/>
        <v>-1.9420249653259418</v>
      </c>
    </row>
    <row r="132" spans="1:30" x14ac:dyDescent="0.3">
      <c r="A132" s="3"/>
      <c r="B132" s="8" t="s">
        <v>59</v>
      </c>
      <c r="C132" s="9">
        <v>95.83</v>
      </c>
      <c r="D132" s="9">
        <v>105</v>
      </c>
      <c r="E132" s="9">
        <v>85</v>
      </c>
      <c r="F132" s="9">
        <v>85</v>
      </c>
      <c r="G132" s="9">
        <f t="shared" ref="G132:G138" si="202">AVERAGE(D132:F132)</f>
        <v>91.666666666666671</v>
      </c>
      <c r="H132" s="9">
        <v>95</v>
      </c>
      <c r="I132" s="9">
        <v>87.5</v>
      </c>
      <c r="J132" s="9">
        <f t="shared" ref="J132:J138" si="203">AVERAGE(H132:I132)</f>
        <v>91.25</v>
      </c>
      <c r="K132" s="9">
        <v>46.5</v>
      </c>
      <c r="L132" s="9">
        <v>67.5</v>
      </c>
      <c r="M132" s="9">
        <v>85.5</v>
      </c>
      <c r="N132" s="10">
        <f t="shared" ref="N132:N138" si="204">AVERAGE(L132:M132)</f>
        <v>76.5</v>
      </c>
      <c r="O132" s="21">
        <v>80</v>
      </c>
      <c r="P132" s="21">
        <v>92.5</v>
      </c>
      <c r="Q132" s="22">
        <v>88</v>
      </c>
      <c r="R132" s="16">
        <f t="shared" ref="R132:R138" si="205">(Q132+P132+O132)/3</f>
        <v>86.833333333333329</v>
      </c>
      <c r="S132" s="38">
        <v>105</v>
      </c>
      <c r="T132" s="32">
        <v>85</v>
      </c>
      <c r="U132" s="38">
        <v>95</v>
      </c>
      <c r="V132" s="38">
        <v>100</v>
      </c>
      <c r="W132" s="38">
        <v>105</v>
      </c>
      <c r="X132" s="28">
        <f t="shared" ref="X132:X138" si="206">AVERAGE(S132:W132)</f>
        <v>98</v>
      </c>
      <c r="Y132" s="29">
        <v>95</v>
      </c>
      <c r="Z132" s="30">
        <v>100</v>
      </c>
      <c r="AA132" s="30">
        <v>95</v>
      </c>
      <c r="AB132" s="30">
        <v>110</v>
      </c>
      <c r="AC132" s="30">
        <f t="shared" ref="AC132:AC138" si="207">AVERAGE(Z132:AB132)</f>
        <v>101.66666666666667</v>
      </c>
      <c r="AD132" s="11">
        <f t="shared" ref="AD132:AD138" si="208">(C132+G132+J132+K132+N132+R132+X132+Y132+AC132)/9</f>
        <v>87.027407407407395</v>
      </c>
    </row>
    <row r="133" spans="1:30" x14ac:dyDescent="0.3">
      <c r="A133" s="3"/>
      <c r="B133" s="8" t="s">
        <v>60</v>
      </c>
      <c r="C133" s="9">
        <v>95.83</v>
      </c>
      <c r="D133" s="9">
        <v>105</v>
      </c>
      <c r="E133" s="9">
        <v>85</v>
      </c>
      <c r="F133" s="9">
        <v>85</v>
      </c>
      <c r="G133" s="9">
        <f t="shared" si="202"/>
        <v>91.666666666666671</v>
      </c>
      <c r="H133" s="9">
        <v>95</v>
      </c>
      <c r="I133" s="9">
        <v>87.5</v>
      </c>
      <c r="J133" s="9">
        <f t="shared" si="203"/>
        <v>91.25</v>
      </c>
      <c r="K133" s="9">
        <v>46.5</v>
      </c>
      <c r="L133" s="9">
        <v>67.5</v>
      </c>
      <c r="M133" s="9">
        <v>85.5</v>
      </c>
      <c r="N133" s="10">
        <f t="shared" si="204"/>
        <v>76.5</v>
      </c>
      <c r="O133" s="21">
        <v>80</v>
      </c>
      <c r="P133" s="21">
        <v>92.5</v>
      </c>
      <c r="Q133" s="22">
        <v>88</v>
      </c>
      <c r="R133" s="16">
        <f t="shared" si="205"/>
        <v>86.833333333333329</v>
      </c>
      <c r="S133" s="38">
        <v>105</v>
      </c>
      <c r="T133" s="32">
        <v>85</v>
      </c>
      <c r="U133" s="38">
        <v>95</v>
      </c>
      <c r="V133" s="38">
        <v>100</v>
      </c>
      <c r="W133" s="38">
        <v>105</v>
      </c>
      <c r="X133" s="28">
        <f t="shared" si="206"/>
        <v>98</v>
      </c>
      <c r="Y133" s="29">
        <v>95</v>
      </c>
      <c r="Z133" s="30">
        <v>100</v>
      </c>
      <c r="AA133" s="30">
        <v>95</v>
      </c>
      <c r="AB133" s="30">
        <v>110</v>
      </c>
      <c r="AC133" s="30">
        <f t="shared" si="207"/>
        <v>101.66666666666667</v>
      </c>
      <c r="AD133" s="11">
        <f t="shared" si="208"/>
        <v>87.027407407407395</v>
      </c>
    </row>
    <row r="134" spans="1:30" x14ac:dyDescent="0.3">
      <c r="A134" s="3"/>
      <c r="B134" s="8" t="s">
        <v>61</v>
      </c>
      <c r="C134" s="9">
        <v>96.66</v>
      </c>
      <c r="D134" s="9">
        <v>105</v>
      </c>
      <c r="E134" s="9">
        <v>85</v>
      </c>
      <c r="F134" s="9">
        <v>85</v>
      </c>
      <c r="G134" s="9">
        <f t="shared" si="202"/>
        <v>91.666666666666671</v>
      </c>
      <c r="H134" s="9">
        <v>95</v>
      </c>
      <c r="I134" s="9">
        <v>87.5</v>
      </c>
      <c r="J134" s="9">
        <f t="shared" si="203"/>
        <v>91.25</v>
      </c>
      <c r="K134" s="9">
        <v>46</v>
      </c>
      <c r="L134" s="9">
        <v>67.5</v>
      </c>
      <c r="M134" s="9">
        <v>85.5</v>
      </c>
      <c r="N134" s="10">
        <f t="shared" si="204"/>
        <v>76.5</v>
      </c>
      <c r="O134" s="21">
        <v>80</v>
      </c>
      <c r="P134" s="21">
        <v>92.5</v>
      </c>
      <c r="Q134" s="22">
        <v>88</v>
      </c>
      <c r="R134" s="16">
        <f t="shared" si="205"/>
        <v>86.833333333333329</v>
      </c>
      <c r="S134" s="38">
        <v>105</v>
      </c>
      <c r="T134" s="32">
        <v>85</v>
      </c>
      <c r="U134" s="38">
        <v>95</v>
      </c>
      <c r="V134" s="38">
        <v>100</v>
      </c>
      <c r="W134" s="38">
        <v>105</v>
      </c>
      <c r="X134" s="28">
        <f t="shared" si="206"/>
        <v>98</v>
      </c>
      <c r="Y134" s="29">
        <v>95</v>
      </c>
      <c r="Z134" s="30">
        <v>100</v>
      </c>
      <c r="AA134" s="30">
        <v>95</v>
      </c>
      <c r="AB134" s="30">
        <v>110</v>
      </c>
      <c r="AC134" s="30">
        <f t="shared" si="207"/>
        <v>101.66666666666667</v>
      </c>
      <c r="AD134" s="11">
        <f t="shared" si="208"/>
        <v>87.064074074074071</v>
      </c>
    </row>
    <row r="135" spans="1:30" x14ac:dyDescent="0.3">
      <c r="A135" s="3"/>
      <c r="B135" s="8" t="s">
        <v>62</v>
      </c>
      <c r="C135" s="9">
        <v>96.66</v>
      </c>
      <c r="D135" s="9">
        <v>105</v>
      </c>
      <c r="E135" s="9">
        <v>85</v>
      </c>
      <c r="F135" s="9">
        <v>85</v>
      </c>
      <c r="G135" s="9">
        <f t="shared" si="202"/>
        <v>91.666666666666671</v>
      </c>
      <c r="H135" s="9">
        <v>95</v>
      </c>
      <c r="I135" s="9">
        <v>87.5</v>
      </c>
      <c r="J135" s="9">
        <f t="shared" si="203"/>
        <v>91.25</v>
      </c>
      <c r="K135" s="9">
        <v>52.5</v>
      </c>
      <c r="L135" s="9">
        <v>67.5</v>
      </c>
      <c r="M135" s="9">
        <v>85.5</v>
      </c>
      <c r="N135" s="10">
        <f t="shared" si="204"/>
        <v>76.5</v>
      </c>
      <c r="O135" s="21">
        <v>80</v>
      </c>
      <c r="P135" s="21">
        <v>92.5</v>
      </c>
      <c r="Q135" s="22">
        <v>88</v>
      </c>
      <c r="R135" s="16">
        <f t="shared" si="205"/>
        <v>86.833333333333329</v>
      </c>
      <c r="S135" s="38">
        <v>105</v>
      </c>
      <c r="T135" s="32">
        <v>85</v>
      </c>
      <c r="U135" s="38">
        <v>95</v>
      </c>
      <c r="V135" s="38">
        <v>100</v>
      </c>
      <c r="W135" s="38">
        <v>105</v>
      </c>
      <c r="X135" s="28">
        <f t="shared" si="206"/>
        <v>98</v>
      </c>
      <c r="Y135" s="29">
        <v>95</v>
      </c>
      <c r="Z135" s="30">
        <v>100</v>
      </c>
      <c r="AA135" s="30">
        <v>95</v>
      </c>
      <c r="AB135" s="30">
        <v>110</v>
      </c>
      <c r="AC135" s="30">
        <f t="shared" si="207"/>
        <v>101.66666666666667</v>
      </c>
      <c r="AD135" s="11">
        <f t="shared" si="208"/>
        <v>87.786296296296285</v>
      </c>
    </row>
    <row r="136" spans="1:30" x14ac:dyDescent="0.3">
      <c r="A136" s="3"/>
      <c r="B136" s="8" t="s">
        <v>63</v>
      </c>
      <c r="C136" s="9">
        <v>96.66</v>
      </c>
      <c r="D136" s="9">
        <v>100</v>
      </c>
      <c r="E136" s="9">
        <v>85</v>
      </c>
      <c r="F136" s="9">
        <v>85</v>
      </c>
      <c r="G136" s="9">
        <f t="shared" si="202"/>
        <v>90</v>
      </c>
      <c r="H136" s="9">
        <v>95</v>
      </c>
      <c r="I136" s="9">
        <v>87.5</v>
      </c>
      <c r="J136" s="9">
        <f t="shared" si="203"/>
        <v>91.25</v>
      </c>
      <c r="K136" s="9">
        <v>60</v>
      </c>
      <c r="L136" s="9">
        <v>67.5</v>
      </c>
      <c r="M136" s="9">
        <v>85.5</v>
      </c>
      <c r="N136" s="10">
        <f t="shared" si="204"/>
        <v>76.5</v>
      </c>
      <c r="O136" s="21">
        <v>80</v>
      </c>
      <c r="P136" s="21">
        <v>92.5</v>
      </c>
      <c r="Q136" s="22">
        <v>88</v>
      </c>
      <c r="R136" s="16">
        <f t="shared" si="205"/>
        <v>86.833333333333329</v>
      </c>
      <c r="S136" s="38">
        <v>105</v>
      </c>
      <c r="T136" s="32">
        <v>85</v>
      </c>
      <c r="U136" s="38">
        <v>95</v>
      </c>
      <c r="V136" s="38">
        <v>100</v>
      </c>
      <c r="W136" s="38">
        <v>105</v>
      </c>
      <c r="X136" s="28">
        <f t="shared" si="206"/>
        <v>98</v>
      </c>
      <c r="Y136" s="29">
        <v>95</v>
      </c>
      <c r="Z136" s="30">
        <v>100</v>
      </c>
      <c r="AA136" s="30">
        <v>95</v>
      </c>
      <c r="AB136" s="30">
        <v>110</v>
      </c>
      <c r="AC136" s="30">
        <f t="shared" si="207"/>
        <v>101.66666666666667</v>
      </c>
      <c r="AD136" s="11">
        <f t="shared" si="208"/>
        <v>88.434444444444438</v>
      </c>
    </row>
    <row r="137" spans="1:30" x14ac:dyDescent="0.3">
      <c r="A137" s="3"/>
      <c r="B137" s="8" t="s">
        <v>64</v>
      </c>
      <c r="C137" s="9">
        <v>91.67</v>
      </c>
      <c r="D137" s="9">
        <v>100</v>
      </c>
      <c r="E137" s="9">
        <v>85</v>
      </c>
      <c r="F137" s="9">
        <v>85</v>
      </c>
      <c r="G137" s="9">
        <f t="shared" si="202"/>
        <v>90</v>
      </c>
      <c r="H137" s="9">
        <v>95</v>
      </c>
      <c r="I137" s="9">
        <v>87.5</v>
      </c>
      <c r="J137" s="9">
        <f t="shared" si="203"/>
        <v>91.25</v>
      </c>
      <c r="K137" s="9">
        <v>64</v>
      </c>
      <c r="L137" s="9">
        <v>65</v>
      </c>
      <c r="M137" s="9">
        <v>85.5</v>
      </c>
      <c r="N137" s="10">
        <f t="shared" si="204"/>
        <v>75.25</v>
      </c>
      <c r="O137" s="21">
        <v>80</v>
      </c>
      <c r="P137" s="21">
        <v>92.5</v>
      </c>
      <c r="Q137" s="22">
        <v>88</v>
      </c>
      <c r="R137" s="16">
        <f t="shared" si="205"/>
        <v>86.833333333333329</v>
      </c>
      <c r="S137" s="38">
        <v>105</v>
      </c>
      <c r="T137" s="32">
        <v>85</v>
      </c>
      <c r="U137" s="38">
        <v>95</v>
      </c>
      <c r="V137" s="38">
        <v>100</v>
      </c>
      <c r="W137" s="38">
        <v>105</v>
      </c>
      <c r="X137" s="28">
        <f t="shared" si="206"/>
        <v>98</v>
      </c>
      <c r="Y137" s="29">
        <v>95</v>
      </c>
      <c r="Z137" s="30">
        <v>100</v>
      </c>
      <c r="AA137" s="30">
        <v>95</v>
      </c>
      <c r="AB137" s="30">
        <v>110</v>
      </c>
      <c r="AC137" s="30">
        <f t="shared" si="207"/>
        <v>101.66666666666667</v>
      </c>
      <c r="AD137" s="11">
        <f t="shared" si="208"/>
        <v>88.185555555555553</v>
      </c>
    </row>
    <row r="138" spans="1:30" x14ac:dyDescent="0.3">
      <c r="A138" s="3"/>
      <c r="B138" s="8" t="s">
        <v>65</v>
      </c>
      <c r="C138" s="9">
        <v>91.67</v>
      </c>
      <c r="D138" s="9">
        <v>95</v>
      </c>
      <c r="E138" s="9">
        <v>85</v>
      </c>
      <c r="F138" s="9">
        <v>85</v>
      </c>
      <c r="G138" s="9">
        <f t="shared" si="202"/>
        <v>88.333333333333329</v>
      </c>
      <c r="H138" s="9">
        <v>95</v>
      </c>
      <c r="I138" s="9">
        <v>87.5</v>
      </c>
      <c r="J138" s="9">
        <f t="shared" si="203"/>
        <v>91.25</v>
      </c>
      <c r="K138" s="9">
        <v>64</v>
      </c>
      <c r="L138" s="9">
        <v>65</v>
      </c>
      <c r="M138" s="9">
        <v>85.5</v>
      </c>
      <c r="N138" s="10">
        <f t="shared" si="204"/>
        <v>75.25</v>
      </c>
      <c r="O138" s="21">
        <v>80</v>
      </c>
      <c r="P138" s="21">
        <v>92.5</v>
      </c>
      <c r="Q138" s="22">
        <v>100</v>
      </c>
      <c r="R138" s="16">
        <f t="shared" si="205"/>
        <v>90.833333333333329</v>
      </c>
      <c r="S138" s="38">
        <v>105</v>
      </c>
      <c r="T138" s="32">
        <v>85</v>
      </c>
      <c r="U138" s="38">
        <v>95</v>
      </c>
      <c r="V138" s="38">
        <v>100</v>
      </c>
      <c r="W138" s="38">
        <v>105</v>
      </c>
      <c r="X138" s="28">
        <f t="shared" si="206"/>
        <v>98</v>
      </c>
      <c r="Y138" s="29">
        <v>95</v>
      </c>
      <c r="Z138" s="30">
        <v>100</v>
      </c>
      <c r="AA138" s="30">
        <v>95</v>
      </c>
      <c r="AB138" s="30">
        <v>110</v>
      </c>
      <c r="AC138" s="30">
        <f t="shared" si="207"/>
        <v>101.66666666666667</v>
      </c>
      <c r="AD138" s="11">
        <f t="shared" si="208"/>
        <v>88.444814814814805</v>
      </c>
    </row>
    <row r="139" spans="1:30" x14ac:dyDescent="0.3">
      <c r="A139" s="3"/>
      <c r="B139" s="8" t="s">
        <v>68</v>
      </c>
      <c r="C139" s="9">
        <v>91.67</v>
      </c>
      <c r="D139" s="9">
        <v>95</v>
      </c>
      <c r="E139" s="9">
        <v>85</v>
      </c>
      <c r="F139" s="9">
        <v>85</v>
      </c>
      <c r="G139" s="9">
        <f t="shared" ref="G139" si="209">AVERAGE(D139:F139)</f>
        <v>88.333333333333329</v>
      </c>
      <c r="H139" s="9">
        <v>95</v>
      </c>
      <c r="I139" s="9">
        <v>87.5</v>
      </c>
      <c r="J139" s="9">
        <f t="shared" ref="J139" si="210">AVERAGE(H139:I139)</f>
        <v>91.25</v>
      </c>
      <c r="K139" s="9">
        <v>65</v>
      </c>
      <c r="L139" s="9">
        <v>75</v>
      </c>
      <c r="M139" s="9">
        <v>85.5</v>
      </c>
      <c r="N139" s="10">
        <f t="shared" ref="N139" si="211">AVERAGE(L139:M139)</f>
        <v>80.25</v>
      </c>
      <c r="O139" s="21">
        <v>80</v>
      </c>
      <c r="P139" s="21">
        <v>92.5</v>
      </c>
      <c r="Q139" s="22">
        <v>100</v>
      </c>
      <c r="R139" s="16">
        <f t="shared" ref="R139" si="212">(Q139+P139+O139)/3</f>
        <v>90.833333333333329</v>
      </c>
      <c r="S139" s="38">
        <v>105</v>
      </c>
      <c r="T139" s="32">
        <v>85</v>
      </c>
      <c r="U139" s="38">
        <v>95</v>
      </c>
      <c r="V139" s="38">
        <v>100</v>
      </c>
      <c r="W139" s="38">
        <v>105</v>
      </c>
      <c r="X139" s="28">
        <f t="shared" ref="X139" si="213">AVERAGE(S139:W139)</f>
        <v>98</v>
      </c>
      <c r="Y139" s="29">
        <v>110</v>
      </c>
      <c r="Z139" s="30">
        <v>100</v>
      </c>
      <c r="AA139" s="30">
        <v>95</v>
      </c>
      <c r="AB139" s="30">
        <v>110</v>
      </c>
      <c r="AC139" s="30">
        <f t="shared" ref="AC139" si="214">AVERAGE(Z139:AB139)</f>
        <v>101.66666666666667</v>
      </c>
      <c r="AD139" s="11">
        <f t="shared" ref="AD139" si="215">(C139+G139+J139+K139+N139+R139+X139+Y139+AC139)/9</f>
        <v>90.778148148148134</v>
      </c>
    </row>
    <row r="140" spans="1:30" ht="66" x14ac:dyDescent="0.3">
      <c r="A140" s="6" t="s">
        <v>42</v>
      </c>
      <c r="B140" s="12" t="s">
        <v>29</v>
      </c>
      <c r="C140" s="13">
        <f>C136*100/C139-100</f>
        <v>5.4434384204210744</v>
      </c>
      <c r="D140" s="13">
        <f t="shared" ref="D140:AD140" si="216">D136*100/D139-100</f>
        <v>5.2631578947368354</v>
      </c>
      <c r="E140" s="13">
        <f t="shared" si="216"/>
        <v>0</v>
      </c>
      <c r="F140" s="13">
        <f t="shared" si="216"/>
        <v>0</v>
      </c>
      <c r="G140" s="13">
        <f t="shared" si="216"/>
        <v>1.8867924528301927</v>
      </c>
      <c r="H140" s="13">
        <f t="shared" si="216"/>
        <v>0</v>
      </c>
      <c r="I140" s="13">
        <f t="shared" si="216"/>
        <v>0</v>
      </c>
      <c r="J140" s="13">
        <f t="shared" si="216"/>
        <v>0</v>
      </c>
      <c r="K140" s="13">
        <f t="shared" si="216"/>
        <v>-7.6923076923076934</v>
      </c>
      <c r="L140" s="13">
        <f t="shared" si="216"/>
        <v>-10</v>
      </c>
      <c r="M140" s="13">
        <f t="shared" si="216"/>
        <v>0</v>
      </c>
      <c r="N140" s="13">
        <f t="shared" si="216"/>
        <v>-4.6728971962616868</v>
      </c>
      <c r="O140" s="13">
        <f t="shared" si="216"/>
        <v>0</v>
      </c>
      <c r="P140" s="13">
        <f t="shared" si="216"/>
        <v>0</v>
      </c>
      <c r="Q140" s="13">
        <f t="shared" si="216"/>
        <v>-12</v>
      </c>
      <c r="R140" s="13">
        <f t="shared" si="216"/>
        <v>-4.4036697247706513</v>
      </c>
      <c r="S140" s="13">
        <f t="shared" si="216"/>
        <v>0</v>
      </c>
      <c r="T140" s="13">
        <f t="shared" si="216"/>
        <v>0</v>
      </c>
      <c r="U140" s="13">
        <f t="shared" si="216"/>
        <v>0</v>
      </c>
      <c r="V140" s="13">
        <f t="shared" si="216"/>
        <v>0</v>
      </c>
      <c r="W140" s="13">
        <f t="shared" si="216"/>
        <v>0</v>
      </c>
      <c r="X140" s="13">
        <f t="shared" si="216"/>
        <v>0</v>
      </c>
      <c r="Y140" s="13">
        <f t="shared" si="216"/>
        <v>-13.63636363636364</v>
      </c>
      <c r="Z140" s="13">
        <f t="shared" si="216"/>
        <v>0</v>
      </c>
      <c r="AA140" s="13">
        <f t="shared" si="216"/>
        <v>0</v>
      </c>
      <c r="AB140" s="13">
        <f t="shared" si="216"/>
        <v>0</v>
      </c>
      <c r="AC140" s="13">
        <f t="shared" si="216"/>
        <v>0</v>
      </c>
      <c r="AD140" s="13">
        <f t="shared" si="216"/>
        <v>-2.5817928119428331</v>
      </c>
    </row>
    <row r="141" spans="1:30" x14ac:dyDescent="0.3">
      <c r="A141" s="3"/>
      <c r="B141" s="8" t="s">
        <v>59</v>
      </c>
      <c r="C141" s="9">
        <v>159.30000000000001</v>
      </c>
      <c r="D141" s="9">
        <v>140</v>
      </c>
      <c r="E141" s="9">
        <v>140</v>
      </c>
      <c r="F141" s="9">
        <v>137.5</v>
      </c>
      <c r="G141" s="9">
        <f t="shared" ref="G141:G147" si="217">AVERAGE(D141:F141)</f>
        <v>139.16666666666666</v>
      </c>
      <c r="H141" s="9">
        <v>145</v>
      </c>
      <c r="I141" s="9">
        <v>125</v>
      </c>
      <c r="J141" s="9">
        <f t="shared" ref="J141:J147" si="218">AVERAGE(H141:I141)</f>
        <v>135</v>
      </c>
      <c r="K141" s="9">
        <v>157.5</v>
      </c>
      <c r="L141" s="9">
        <v>137.5</v>
      </c>
      <c r="M141" s="9">
        <v>130</v>
      </c>
      <c r="N141" s="10">
        <f t="shared" ref="N141:N147" si="219">AVERAGE(L141:M141)</f>
        <v>133.75</v>
      </c>
      <c r="O141" s="21">
        <v>155</v>
      </c>
      <c r="P141" s="21">
        <v>128.75</v>
      </c>
      <c r="Q141" s="22">
        <v>164</v>
      </c>
      <c r="R141" s="16">
        <f t="shared" ref="R141:R147" si="220">(Q141+P141+O141)/3</f>
        <v>149.25</v>
      </c>
      <c r="S141" s="39">
        <v>140</v>
      </c>
      <c r="T141" s="39">
        <v>185</v>
      </c>
      <c r="U141" s="39">
        <v>140</v>
      </c>
      <c r="V141" s="39">
        <v>164</v>
      </c>
      <c r="W141" s="39">
        <v>140</v>
      </c>
      <c r="X141" s="28">
        <f t="shared" ref="X141:X147" si="221">AVERAGE(S141:W141)</f>
        <v>153.80000000000001</v>
      </c>
      <c r="Y141" s="37">
        <v>135</v>
      </c>
      <c r="Z141" s="30">
        <v>130</v>
      </c>
      <c r="AA141" s="30">
        <v>150</v>
      </c>
      <c r="AB141" s="30">
        <v>150</v>
      </c>
      <c r="AC141" s="30">
        <f t="shared" ref="AC141:AC147" si="222">AVERAGE(Z141:AB141)</f>
        <v>143.33333333333334</v>
      </c>
      <c r="AD141" s="11">
        <f t="shared" ref="AD141:AD147" si="223">(C141+G141+J141+K141+N141+R141+X141+Y141+AC141)/9</f>
        <v>145.12222222222221</v>
      </c>
    </row>
    <row r="142" spans="1:30" x14ac:dyDescent="0.3">
      <c r="A142" s="3"/>
      <c r="B142" s="8" t="s">
        <v>60</v>
      </c>
      <c r="C142" s="9">
        <v>159.30000000000001</v>
      </c>
      <c r="D142" s="9">
        <v>140</v>
      </c>
      <c r="E142" s="9">
        <v>140</v>
      </c>
      <c r="F142" s="9">
        <v>137.5</v>
      </c>
      <c r="G142" s="9">
        <f t="shared" si="217"/>
        <v>139.16666666666666</v>
      </c>
      <c r="H142" s="9">
        <v>145</v>
      </c>
      <c r="I142" s="9">
        <v>125</v>
      </c>
      <c r="J142" s="9">
        <f t="shared" si="218"/>
        <v>135</v>
      </c>
      <c r="K142" s="9">
        <v>157.5</v>
      </c>
      <c r="L142" s="9">
        <v>137.5</v>
      </c>
      <c r="M142" s="9">
        <v>130</v>
      </c>
      <c r="N142" s="10">
        <f t="shared" si="219"/>
        <v>133.75</v>
      </c>
      <c r="O142" s="21">
        <v>155</v>
      </c>
      <c r="P142" s="21">
        <v>128.75</v>
      </c>
      <c r="Q142" s="22">
        <v>164</v>
      </c>
      <c r="R142" s="16">
        <f t="shared" si="220"/>
        <v>149.25</v>
      </c>
      <c r="S142" s="39">
        <v>145</v>
      </c>
      <c r="T142" s="39">
        <v>185</v>
      </c>
      <c r="U142" s="39">
        <v>140</v>
      </c>
      <c r="V142" s="39">
        <v>164</v>
      </c>
      <c r="W142" s="39">
        <v>140</v>
      </c>
      <c r="X142" s="28">
        <f t="shared" si="221"/>
        <v>154.80000000000001</v>
      </c>
      <c r="Y142" s="37">
        <v>137.5</v>
      </c>
      <c r="Z142" s="30">
        <v>130</v>
      </c>
      <c r="AA142" s="30">
        <v>150</v>
      </c>
      <c r="AB142" s="30">
        <v>150</v>
      </c>
      <c r="AC142" s="30">
        <f t="shared" si="222"/>
        <v>143.33333333333334</v>
      </c>
      <c r="AD142" s="11">
        <f t="shared" si="223"/>
        <v>145.51111111111109</v>
      </c>
    </row>
    <row r="143" spans="1:30" x14ac:dyDescent="0.3">
      <c r="A143" s="3"/>
      <c r="B143" s="8" t="s">
        <v>61</v>
      </c>
      <c r="C143" s="9">
        <v>155.80000000000001</v>
      </c>
      <c r="D143" s="9">
        <v>140</v>
      </c>
      <c r="E143" s="9">
        <v>140</v>
      </c>
      <c r="F143" s="9">
        <v>137.5</v>
      </c>
      <c r="G143" s="9">
        <f t="shared" si="217"/>
        <v>139.16666666666666</v>
      </c>
      <c r="H143" s="9">
        <v>145</v>
      </c>
      <c r="I143" s="9">
        <v>125</v>
      </c>
      <c r="J143" s="9">
        <f t="shared" si="218"/>
        <v>135</v>
      </c>
      <c r="K143" s="9">
        <v>157.5</v>
      </c>
      <c r="L143" s="9">
        <v>137.5</v>
      </c>
      <c r="M143" s="9">
        <v>130</v>
      </c>
      <c r="N143" s="10">
        <f t="shared" si="219"/>
        <v>133.75</v>
      </c>
      <c r="O143" s="21">
        <v>155</v>
      </c>
      <c r="P143" s="21">
        <v>128.75</v>
      </c>
      <c r="Q143" s="22">
        <v>164</v>
      </c>
      <c r="R143" s="16">
        <f t="shared" si="220"/>
        <v>149.25</v>
      </c>
      <c r="S143" s="39">
        <v>145</v>
      </c>
      <c r="T143" s="39">
        <v>185</v>
      </c>
      <c r="U143" s="39">
        <v>140</v>
      </c>
      <c r="V143" s="39">
        <v>164</v>
      </c>
      <c r="W143" s="39">
        <v>140</v>
      </c>
      <c r="X143" s="28">
        <f t="shared" si="221"/>
        <v>154.80000000000001</v>
      </c>
      <c r="Y143" s="37">
        <v>137.5</v>
      </c>
      <c r="Z143" s="30">
        <v>130</v>
      </c>
      <c r="AA143" s="30">
        <v>150</v>
      </c>
      <c r="AB143" s="30">
        <v>150</v>
      </c>
      <c r="AC143" s="30">
        <f t="shared" si="222"/>
        <v>143.33333333333334</v>
      </c>
      <c r="AD143" s="11">
        <f t="shared" si="223"/>
        <v>145.12222222222221</v>
      </c>
    </row>
    <row r="144" spans="1:30" x14ac:dyDescent="0.3">
      <c r="A144" s="3"/>
      <c r="B144" s="8" t="s">
        <v>62</v>
      </c>
      <c r="C144" s="9">
        <v>154.80000000000001</v>
      </c>
      <c r="D144" s="9">
        <v>140</v>
      </c>
      <c r="E144" s="9">
        <v>140</v>
      </c>
      <c r="F144" s="9">
        <v>137.5</v>
      </c>
      <c r="G144" s="9">
        <f t="shared" si="217"/>
        <v>139.16666666666666</v>
      </c>
      <c r="H144" s="9">
        <v>145</v>
      </c>
      <c r="I144" s="9">
        <v>125</v>
      </c>
      <c r="J144" s="9">
        <f t="shared" si="218"/>
        <v>135</v>
      </c>
      <c r="K144" s="9">
        <v>157.5</v>
      </c>
      <c r="L144" s="9">
        <v>137.5</v>
      </c>
      <c r="M144" s="9">
        <v>130</v>
      </c>
      <c r="N144" s="10">
        <f t="shared" si="219"/>
        <v>133.75</v>
      </c>
      <c r="O144" s="21">
        <v>155</v>
      </c>
      <c r="P144" s="21">
        <v>128.75</v>
      </c>
      <c r="Q144" s="22">
        <v>164</v>
      </c>
      <c r="R144" s="16">
        <f t="shared" si="220"/>
        <v>149.25</v>
      </c>
      <c r="S144" s="39">
        <v>145</v>
      </c>
      <c r="T144" s="39">
        <v>185</v>
      </c>
      <c r="U144" s="39">
        <v>140</v>
      </c>
      <c r="V144" s="39">
        <v>164</v>
      </c>
      <c r="W144" s="39">
        <v>140</v>
      </c>
      <c r="X144" s="28">
        <f t="shared" si="221"/>
        <v>154.80000000000001</v>
      </c>
      <c r="Y144" s="37">
        <v>147.5</v>
      </c>
      <c r="Z144" s="30">
        <v>130</v>
      </c>
      <c r="AA144" s="30">
        <v>150</v>
      </c>
      <c r="AB144" s="30">
        <v>150</v>
      </c>
      <c r="AC144" s="30">
        <f t="shared" si="222"/>
        <v>143.33333333333334</v>
      </c>
      <c r="AD144" s="11">
        <f t="shared" si="223"/>
        <v>146.12222222222221</v>
      </c>
    </row>
    <row r="145" spans="1:30" x14ac:dyDescent="0.3">
      <c r="A145" s="3"/>
      <c r="B145" s="8" t="s">
        <v>63</v>
      </c>
      <c r="C145" s="9">
        <v>154.80000000000001</v>
      </c>
      <c r="D145" s="9">
        <v>140</v>
      </c>
      <c r="E145" s="9">
        <v>140</v>
      </c>
      <c r="F145" s="9">
        <v>137.5</v>
      </c>
      <c r="G145" s="9">
        <f t="shared" si="217"/>
        <v>139.16666666666666</v>
      </c>
      <c r="H145" s="9">
        <v>145</v>
      </c>
      <c r="I145" s="9">
        <v>125</v>
      </c>
      <c r="J145" s="9">
        <f t="shared" si="218"/>
        <v>135</v>
      </c>
      <c r="K145" s="9">
        <v>147.5</v>
      </c>
      <c r="L145" s="9">
        <v>137.5</v>
      </c>
      <c r="M145" s="9">
        <v>130</v>
      </c>
      <c r="N145" s="10">
        <f t="shared" si="219"/>
        <v>133.75</v>
      </c>
      <c r="O145" s="21">
        <v>155</v>
      </c>
      <c r="P145" s="21">
        <v>128.75</v>
      </c>
      <c r="Q145" s="22">
        <v>164</v>
      </c>
      <c r="R145" s="16">
        <f t="shared" si="220"/>
        <v>149.25</v>
      </c>
      <c r="S145" s="39">
        <v>145</v>
      </c>
      <c r="T145" s="39">
        <v>185</v>
      </c>
      <c r="U145" s="39">
        <v>140</v>
      </c>
      <c r="V145" s="39">
        <v>164</v>
      </c>
      <c r="W145" s="39">
        <v>140</v>
      </c>
      <c r="X145" s="28">
        <f t="shared" si="221"/>
        <v>154.80000000000001</v>
      </c>
      <c r="Y145" s="37">
        <v>147.5</v>
      </c>
      <c r="Z145" s="30">
        <v>130</v>
      </c>
      <c r="AA145" s="30">
        <v>150</v>
      </c>
      <c r="AB145" s="30">
        <v>150</v>
      </c>
      <c r="AC145" s="30">
        <f t="shared" si="222"/>
        <v>143.33333333333334</v>
      </c>
      <c r="AD145" s="11">
        <f t="shared" si="223"/>
        <v>145.01111111111109</v>
      </c>
    </row>
    <row r="146" spans="1:30" x14ac:dyDescent="0.3">
      <c r="A146" s="3"/>
      <c r="B146" s="8" t="s">
        <v>64</v>
      </c>
      <c r="C146" s="9">
        <v>156.80000000000001</v>
      </c>
      <c r="D146" s="9">
        <v>140</v>
      </c>
      <c r="E146" s="9">
        <v>140</v>
      </c>
      <c r="F146" s="9">
        <v>137.5</v>
      </c>
      <c r="G146" s="9">
        <f t="shared" si="217"/>
        <v>139.16666666666666</v>
      </c>
      <c r="H146" s="9">
        <v>145</v>
      </c>
      <c r="I146" s="9">
        <v>125</v>
      </c>
      <c r="J146" s="9">
        <f t="shared" si="218"/>
        <v>135</v>
      </c>
      <c r="K146" s="9">
        <v>147.5</v>
      </c>
      <c r="L146" s="9">
        <v>130</v>
      </c>
      <c r="M146" s="9">
        <v>130</v>
      </c>
      <c r="N146" s="10">
        <f t="shared" si="219"/>
        <v>130</v>
      </c>
      <c r="O146" s="21">
        <v>155</v>
      </c>
      <c r="P146" s="21">
        <v>128.75</v>
      </c>
      <c r="Q146" s="22">
        <v>164</v>
      </c>
      <c r="R146" s="16">
        <f t="shared" si="220"/>
        <v>149.25</v>
      </c>
      <c r="S146" s="39">
        <v>145</v>
      </c>
      <c r="T146" s="39">
        <v>185</v>
      </c>
      <c r="U146" s="39">
        <v>140</v>
      </c>
      <c r="V146" s="39">
        <v>164</v>
      </c>
      <c r="W146" s="39">
        <v>140</v>
      </c>
      <c r="X146" s="28">
        <f t="shared" si="221"/>
        <v>154.80000000000001</v>
      </c>
      <c r="Y146" s="37">
        <v>147.5</v>
      </c>
      <c r="Z146" s="30">
        <v>130</v>
      </c>
      <c r="AA146" s="30">
        <v>150</v>
      </c>
      <c r="AB146" s="30">
        <v>150</v>
      </c>
      <c r="AC146" s="30">
        <f t="shared" si="222"/>
        <v>143.33333333333334</v>
      </c>
      <c r="AD146" s="11">
        <f t="shared" si="223"/>
        <v>144.81666666666666</v>
      </c>
    </row>
    <row r="147" spans="1:30" x14ac:dyDescent="0.3">
      <c r="A147" s="3"/>
      <c r="B147" s="8" t="s">
        <v>65</v>
      </c>
      <c r="C147" s="9">
        <v>156.80000000000001</v>
      </c>
      <c r="D147" s="9">
        <v>140</v>
      </c>
      <c r="E147" s="9">
        <v>140</v>
      </c>
      <c r="F147" s="9">
        <v>137.5</v>
      </c>
      <c r="G147" s="9">
        <f t="shared" si="217"/>
        <v>139.16666666666666</v>
      </c>
      <c r="H147" s="9">
        <v>145</v>
      </c>
      <c r="I147" s="9">
        <v>125</v>
      </c>
      <c r="J147" s="9">
        <f t="shared" si="218"/>
        <v>135</v>
      </c>
      <c r="K147" s="9">
        <v>147.5</v>
      </c>
      <c r="L147" s="9">
        <v>128.75</v>
      </c>
      <c r="M147" s="9">
        <v>130</v>
      </c>
      <c r="N147" s="10">
        <f t="shared" si="219"/>
        <v>129.375</v>
      </c>
      <c r="O147" s="21">
        <v>155</v>
      </c>
      <c r="P147" s="21">
        <v>128.75</v>
      </c>
      <c r="Q147" s="22">
        <v>164</v>
      </c>
      <c r="R147" s="16">
        <f t="shared" si="220"/>
        <v>149.25</v>
      </c>
      <c r="S147" s="39">
        <v>145</v>
      </c>
      <c r="T147" s="39">
        <v>185</v>
      </c>
      <c r="U147" s="39">
        <v>140</v>
      </c>
      <c r="V147" s="39">
        <v>164</v>
      </c>
      <c r="W147" s="39">
        <v>140</v>
      </c>
      <c r="X147" s="28">
        <f t="shared" si="221"/>
        <v>154.80000000000001</v>
      </c>
      <c r="Y147" s="37">
        <v>147.5</v>
      </c>
      <c r="Z147" s="30">
        <v>130</v>
      </c>
      <c r="AA147" s="30">
        <v>150</v>
      </c>
      <c r="AB147" s="30">
        <v>150</v>
      </c>
      <c r="AC147" s="30">
        <f t="shared" si="222"/>
        <v>143.33333333333334</v>
      </c>
      <c r="AD147" s="11">
        <f t="shared" si="223"/>
        <v>144.74722222222221</v>
      </c>
    </row>
    <row r="148" spans="1:30" x14ac:dyDescent="0.3">
      <c r="A148" s="3"/>
      <c r="B148" s="8" t="s">
        <v>68</v>
      </c>
      <c r="C148" s="9">
        <v>156.4</v>
      </c>
      <c r="D148" s="9">
        <v>140</v>
      </c>
      <c r="E148" s="9">
        <v>140</v>
      </c>
      <c r="F148" s="9">
        <v>137.5</v>
      </c>
      <c r="G148" s="9">
        <f t="shared" ref="G148" si="224">AVERAGE(D148:F148)</f>
        <v>139.16666666666666</v>
      </c>
      <c r="H148" s="9">
        <v>145</v>
      </c>
      <c r="I148" s="9">
        <v>125</v>
      </c>
      <c r="J148" s="9">
        <f t="shared" ref="J148" si="225">AVERAGE(H148:I148)</f>
        <v>135</v>
      </c>
      <c r="K148" s="9">
        <v>147.5</v>
      </c>
      <c r="L148" s="9">
        <v>130</v>
      </c>
      <c r="M148" s="9">
        <v>130</v>
      </c>
      <c r="N148" s="10">
        <f t="shared" ref="N148" si="226">AVERAGE(L148:M148)</f>
        <v>130</v>
      </c>
      <c r="O148" s="21">
        <v>155</v>
      </c>
      <c r="P148" s="21">
        <v>128.75</v>
      </c>
      <c r="Q148" s="22">
        <v>164</v>
      </c>
      <c r="R148" s="16">
        <f t="shared" ref="R148" si="227">(Q148+P148+O148)/3</f>
        <v>149.25</v>
      </c>
      <c r="S148" s="39">
        <v>150</v>
      </c>
      <c r="T148" s="39">
        <v>185</v>
      </c>
      <c r="U148" s="39">
        <v>140</v>
      </c>
      <c r="V148" s="39">
        <v>164</v>
      </c>
      <c r="W148" s="39">
        <v>140</v>
      </c>
      <c r="X148" s="28">
        <f t="shared" ref="X148" si="228">AVERAGE(S148:W148)</f>
        <v>155.80000000000001</v>
      </c>
      <c r="Y148" s="37">
        <v>147.5</v>
      </c>
      <c r="Z148" s="30">
        <v>130</v>
      </c>
      <c r="AA148" s="30">
        <v>150</v>
      </c>
      <c r="AB148" s="30">
        <v>150</v>
      </c>
      <c r="AC148" s="30">
        <f t="shared" ref="AC148" si="229">AVERAGE(Z148:AB148)</f>
        <v>143.33333333333334</v>
      </c>
      <c r="AD148" s="11">
        <f t="shared" ref="AD148" si="230">(C148+G148+J148+K148+N148+R148+X148+Y148+AC148)/9</f>
        <v>144.88333333333333</v>
      </c>
    </row>
    <row r="149" spans="1:30" ht="66" x14ac:dyDescent="0.3">
      <c r="A149" s="4" t="s">
        <v>43</v>
      </c>
      <c r="B149" s="12" t="s">
        <v>29</v>
      </c>
      <c r="C149" s="13">
        <f>C145*100/C148-100</f>
        <v>-1.0230179028132937</v>
      </c>
      <c r="D149" s="13">
        <f t="shared" ref="D149:AD149" si="231">D145*100/D148-100</f>
        <v>0</v>
      </c>
      <c r="E149" s="13">
        <f t="shared" si="231"/>
        <v>0</v>
      </c>
      <c r="F149" s="13">
        <f t="shared" si="231"/>
        <v>0</v>
      </c>
      <c r="G149" s="13">
        <f t="shared" si="231"/>
        <v>0</v>
      </c>
      <c r="H149" s="13">
        <f t="shared" si="231"/>
        <v>0</v>
      </c>
      <c r="I149" s="13">
        <f t="shared" si="231"/>
        <v>0</v>
      </c>
      <c r="J149" s="13">
        <f t="shared" si="231"/>
        <v>0</v>
      </c>
      <c r="K149" s="13">
        <f t="shared" si="231"/>
        <v>0</v>
      </c>
      <c r="L149" s="13">
        <f t="shared" si="231"/>
        <v>5.7692307692307736</v>
      </c>
      <c r="M149" s="13">
        <f t="shared" si="231"/>
        <v>0</v>
      </c>
      <c r="N149" s="13">
        <f t="shared" si="231"/>
        <v>2.8846153846153868</v>
      </c>
      <c r="O149" s="13">
        <f t="shared" si="231"/>
        <v>0</v>
      </c>
      <c r="P149" s="13">
        <f t="shared" si="231"/>
        <v>0</v>
      </c>
      <c r="Q149" s="13">
        <f t="shared" si="231"/>
        <v>0</v>
      </c>
      <c r="R149" s="13">
        <f t="shared" si="231"/>
        <v>0</v>
      </c>
      <c r="S149" s="13">
        <f t="shared" si="231"/>
        <v>-3.3333333333333286</v>
      </c>
      <c r="T149" s="13">
        <f t="shared" si="231"/>
        <v>0</v>
      </c>
      <c r="U149" s="13">
        <f t="shared" si="231"/>
        <v>0</v>
      </c>
      <c r="V149" s="13">
        <f t="shared" si="231"/>
        <v>0</v>
      </c>
      <c r="W149" s="13">
        <f t="shared" si="231"/>
        <v>0</v>
      </c>
      <c r="X149" s="13">
        <f t="shared" si="231"/>
        <v>-0.64184852374839352</v>
      </c>
      <c r="Y149" s="13">
        <f t="shared" si="231"/>
        <v>0</v>
      </c>
      <c r="Z149" s="13">
        <f t="shared" si="231"/>
        <v>0</v>
      </c>
      <c r="AA149" s="13">
        <f t="shared" si="231"/>
        <v>0</v>
      </c>
      <c r="AB149" s="13">
        <f t="shared" si="231"/>
        <v>0</v>
      </c>
      <c r="AC149" s="13">
        <f t="shared" si="231"/>
        <v>0</v>
      </c>
      <c r="AD149" s="13">
        <f t="shared" si="231"/>
        <v>8.8193565704202115E-2</v>
      </c>
    </row>
    <row r="150" spans="1:30" x14ac:dyDescent="0.3">
      <c r="A150" s="3"/>
      <c r="B150" s="8" t="s">
        <v>59</v>
      </c>
      <c r="C150" s="9">
        <v>67.5</v>
      </c>
      <c r="D150" s="9">
        <v>70</v>
      </c>
      <c r="E150" s="9">
        <v>62.5</v>
      </c>
      <c r="F150" s="9">
        <v>72.5</v>
      </c>
      <c r="G150" s="9">
        <f t="shared" ref="G150:G156" si="232">AVERAGE(D150:F150)</f>
        <v>68.333333333333329</v>
      </c>
      <c r="H150" s="9">
        <v>90</v>
      </c>
      <c r="I150" s="9">
        <v>70</v>
      </c>
      <c r="J150" s="9">
        <f t="shared" ref="J150:J156" si="233">AVERAGE(H150:I150)</f>
        <v>80</v>
      </c>
      <c r="K150" s="9">
        <v>75</v>
      </c>
      <c r="L150" s="9">
        <v>70</v>
      </c>
      <c r="M150" s="9">
        <v>70</v>
      </c>
      <c r="N150" s="10">
        <f t="shared" ref="N150:N156" si="234">AVERAGE(L150:M150)</f>
        <v>70</v>
      </c>
      <c r="O150" s="18">
        <v>67.5</v>
      </c>
      <c r="P150" s="18">
        <v>72.5</v>
      </c>
      <c r="Q150" s="19">
        <v>76</v>
      </c>
      <c r="R150" s="16">
        <f t="shared" ref="R150:R156" si="235">(Q150+P150+O150)/3</f>
        <v>72</v>
      </c>
      <c r="S150" s="39">
        <v>70</v>
      </c>
      <c r="T150" s="39">
        <v>70</v>
      </c>
      <c r="U150" s="39">
        <v>65</v>
      </c>
      <c r="V150" s="39">
        <v>62</v>
      </c>
      <c r="W150" s="39">
        <v>85</v>
      </c>
      <c r="X150" s="28">
        <f t="shared" ref="X150:X156" si="236">AVERAGE(S150:W150)</f>
        <v>70.400000000000006</v>
      </c>
      <c r="Y150" s="29">
        <v>75</v>
      </c>
      <c r="Z150" s="30">
        <v>65</v>
      </c>
      <c r="AA150" s="30">
        <v>65</v>
      </c>
      <c r="AB150" s="30">
        <v>65</v>
      </c>
      <c r="AC150" s="30">
        <f t="shared" ref="AC150:AC156" si="237">AVERAGE(Z150:AB150)</f>
        <v>65</v>
      </c>
      <c r="AD150" s="11">
        <f t="shared" ref="AD150:AD156" si="238">(C150+G150+J150+K150+N150+R150+X150+Y150+AC150)/9</f>
        <v>71.470370370370375</v>
      </c>
    </row>
    <row r="151" spans="1:30" x14ac:dyDescent="0.3">
      <c r="A151" s="3"/>
      <c r="B151" s="8" t="s">
        <v>60</v>
      </c>
      <c r="C151" s="9">
        <v>69.17</v>
      </c>
      <c r="D151" s="9">
        <v>72.5</v>
      </c>
      <c r="E151" s="9">
        <v>62.5</v>
      </c>
      <c r="F151" s="9">
        <v>75</v>
      </c>
      <c r="G151" s="9">
        <f t="shared" si="232"/>
        <v>70</v>
      </c>
      <c r="H151" s="9">
        <v>90</v>
      </c>
      <c r="I151" s="9">
        <v>70</v>
      </c>
      <c r="J151" s="9">
        <f t="shared" si="233"/>
        <v>80</v>
      </c>
      <c r="K151" s="9">
        <v>75</v>
      </c>
      <c r="L151" s="9">
        <v>70</v>
      </c>
      <c r="M151" s="9">
        <v>72.5</v>
      </c>
      <c r="N151" s="10">
        <f t="shared" si="234"/>
        <v>71.25</v>
      </c>
      <c r="O151" s="18">
        <v>67.5</v>
      </c>
      <c r="P151" s="18">
        <v>72.5</v>
      </c>
      <c r="Q151" s="19">
        <v>76</v>
      </c>
      <c r="R151" s="16">
        <f t="shared" si="235"/>
        <v>72</v>
      </c>
      <c r="S151" s="39">
        <v>70</v>
      </c>
      <c r="T151" s="39">
        <v>70</v>
      </c>
      <c r="U151" s="39">
        <v>65</v>
      </c>
      <c r="V151" s="39">
        <v>62</v>
      </c>
      <c r="W151" s="39">
        <v>85</v>
      </c>
      <c r="X151" s="28">
        <f t="shared" si="236"/>
        <v>70.400000000000006</v>
      </c>
      <c r="Y151" s="29">
        <v>75</v>
      </c>
      <c r="Z151" s="30">
        <v>65</v>
      </c>
      <c r="AA151" s="30">
        <v>65</v>
      </c>
      <c r="AB151" s="30">
        <v>65</v>
      </c>
      <c r="AC151" s="30">
        <f t="shared" si="237"/>
        <v>65</v>
      </c>
      <c r="AD151" s="11">
        <f t="shared" si="238"/>
        <v>71.98</v>
      </c>
    </row>
    <row r="152" spans="1:30" x14ac:dyDescent="0.3">
      <c r="A152" s="3"/>
      <c r="B152" s="8" t="s">
        <v>61</v>
      </c>
      <c r="C152" s="9">
        <v>71.66</v>
      </c>
      <c r="D152" s="9">
        <v>72.5</v>
      </c>
      <c r="E152" s="9">
        <v>67.5</v>
      </c>
      <c r="F152" s="9">
        <v>80</v>
      </c>
      <c r="G152" s="9">
        <f t="shared" si="232"/>
        <v>73.333333333333329</v>
      </c>
      <c r="H152" s="9">
        <v>90</v>
      </c>
      <c r="I152" s="9">
        <v>70</v>
      </c>
      <c r="J152" s="9">
        <f t="shared" si="233"/>
        <v>80</v>
      </c>
      <c r="K152" s="9">
        <v>75</v>
      </c>
      <c r="L152" s="9">
        <v>75</v>
      </c>
      <c r="M152" s="9">
        <v>72.5</v>
      </c>
      <c r="N152" s="10">
        <f t="shared" si="234"/>
        <v>73.75</v>
      </c>
      <c r="O152" s="18">
        <v>67.5</v>
      </c>
      <c r="P152" s="18">
        <v>72.5</v>
      </c>
      <c r="Q152" s="19">
        <v>76</v>
      </c>
      <c r="R152" s="16">
        <f t="shared" si="235"/>
        <v>72</v>
      </c>
      <c r="S152" s="39">
        <v>70</v>
      </c>
      <c r="T152" s="39">
        <v>70</v>
      </c>
      <c r="U152" s="39">
        <v>65</v>
      </c>
      <c r="V152" s="39">
        <v>62</v>
      </c>
      <c r="W152" s="39">
        <v>85</v>
      </c>
      <c r="X152" s="28">
        <f t="shared" si="236"/>
        <v>70.400000000000006</v>
      </c>
      <c r="Y152" s="29">
        <v>75</v>
      </c>
      <c r="Z152" s="30">
        <v>70</v>
      </c>
      <c r="AA152" s="30">
        <v>65</v>
      </c>
      <c r="AB152" s="30">
        <v>65</v>
      </c>
      <c r="AC152" s="30">
        <f t="shared" si="237"/>
        <v>66.666666666666671</v>
      </c>
      <c r="AD152" s="11">
        <f t="shared" si="238"/>
        <v>73.089999999999989</v>
      </c>
    </row>
    <row r="153" spans="1:30" x14ac:dyDescent="0.3">
      <c r="A153" s="3"/>
      <c r="B153" s="8" t="s">
        <v>62</v>
      </c>
      <c r="C153" s="9">
        <v>71.66</v>
      </c>
      <c r="D153" s="9">
        <v>77.5</v>
      </c>
      <c r="E153" s="9">
        <v>67.5</v>
      </c>
      <c r="F153" s="9">
        <v>82.5</v>
      </c>
      <c r="G153" s="9">
        <f t="shared" si="232"/>
        <v>75.833333333333329</v>
      </c>
      <c r="H153" s="9">
        <v>90</v>
      </c>
      <c r="I153" s="9">
        <v>70</v>
      </c>
      <c r="J153" s="9">
        <f t="shared" si="233"/>
        <v>80</v>
      </c>
      <c r="K153" s="9">
        <v>75</v>
      </c>
      <c r="L153" s="9">
        <v>75</v>
      </c>
      <c r="M153" s="9">
        <v>72.5</v>
      </c>
      <c r="N153" s="10">
        <f t="shared" si="234"/>
        <v>73.75</v>
      </c>
      <c r="O153" s="18">
        <v>67.5</v>
      </c>
      <c r="P153" s="18">
        <v>72.5</v>
      </c>
      <c r="Q153" s="19">
        <v>76</v>
      </c>
      <c r="R153" s="16">
        <f t="shared" si="235"/>
        <v>72</v>
      </c>
      <c r="S153" s="39">
        <v>70</v>
      </c>
      <c r="T153" s="39">
        <v>70</v>
      </c>
      <c r="U153" s="39">
        <v>65</v>
      </c>
      <c r="V153" s="39">
        <v>62</v>
      </c>
      <c r="W153" s="39">
        <v>85</v>
      </c>
      <c r="X153" s="28">
        <f t="shared" si="236"/>
        <v>70.400000000000006</v>
      </c>
      <c r="Y153" s="29">
        <v>75</v>
      </c>
      <c r="Z153" s="30">
        <v>65</v>
      </c>
      <c r="AA153" s="30">
        <v>65</v>
      </c>
      <c r="AB153" s="30">
        <v>65</v>
      </c>
      <c r="AC153" s="30">
        <f t="shared" si="237"/>
        <v>65</v>
      </c>
      <c r="AD153" s="11">
        <f t="shared" si="238"/>
        <v>73.182592592592584</v>
      </c>
    </row>
    <row r="154" spans="1:30" x14ac:dyDescent="0.3">
      <c r="A154" s="3"/>
      <c r="B154" s="8" t="s">
        <v>63</v>
      </c>
      <c r="C154" s="9">
        <v>71.66</v>
      </c>
      <c r="D154" s="9">
        <v>72.5</v>
      </c>
      <c r="E154" s="9">
        <v>67.5</v>
      </c>
      <c r="F154" s="9">
        <v>82.5</v>
      </c>
      <c r="G154" s="9">
        <f t="shared" si="232"/>
        <v>74.166666666666671</v>
      </c>
      <c r="H154" s="9">
        <v>90</v>
      </c>
      <c r="I154" s="9">
        <v>70</v>
      </c>
      <c r="J154" s="9">
        <f t="shared" si="233"/>
        <v>80</v>
      </c>
      <c r="K154" s="9">
        <v>75</v>
      </c>
      <c r="L154" s="9">
        <v>75</v>
      </c>
      <c r="M154" s="9">
        <v>72.5</v>
      </c>
      <c r="N154" s="10">
        <f t="shared" si="234"/>
        <v>73.75</v>
      </c>
      <c r="O154" s="18">
        <v>67.5</v>
      </c>
      <c r="P154" s="18">
        <v>72.5</v>
      </c>
      <c r="Q154" s="19">
        <v>66</v>
      </c>
      <c r="R154" s="16">
        <f t="shared" si="235"/>
        <v>68.666666666666671</v>
      </c>
      <c r="S154" s="39">
        <v>70</v>
      </c>
      <c r="T154" s="39">
        <v>70</v>
      </c>
      <c r="U154" s="39">
        <v>65</v>
      </c>
      <c r="V154" s="39">
        <v>62</v>
      </c>
      <c r="W154" s="39">
        <v>85</v>
      </c>
      <c r="X154" s="28">
        <f t="shared" si="236"/>
        <v>70.400000000000006</v>
      </c>
      <c r="Y154" s="29">
        <v>85</v>
      </c>
      <c r="Z154" s="30">
        <v>75</v>
      </c>
      <c r="AA154" s="30">
        <v>65</v>
      </c>
      <c r="AB154" s="30">
        <v>75</v>
      </c>
      <c r="AC154" s="30">
        <f t="shared" si="237"/>
        <v>71.666666666666671</v>
      </c>
      <c r="AD154" s="11">
        <f t="shared" si="238"/>
        <v>74.478888888888889</v>
      </c>
    </row>
    <row r="155" spans="1:30" x14ac:dyDescent="0.3">
      <c r="A155" s="3"/>
      <c r="B155" s="8" t="s">
        <v>64</v>
      </c>
      <c r="C155" s="9">
        <v>70</v>
      </c>
      <c r="D155" s="9">
        <v>70</v>
      </c>
      <c r="E155" s="9">
        <v>67.5</v>
      </c>
      <c r="F155" s="9">
        <v>82.5</v>
      </c>
      <c r="G155" s="9">
        <f t="shared" si="232"/>
        <v>73.333333333333329</v>
      </c>
      <c r="H155" s="9">
        <v>90</v>
      </c>
      <c r="I155" s="9">
        <v>70</v>
      </c>
      <c r="J155" s="9">
        <f t="shared" si="233"/>
        <v>80</v>
      </c>
      <c r="K155" s="9">
        <v>75</v>
      </c>
      <c r="L155" s="9">
        <v>77.5</v>
      </c>
      <c r="M155" s="9">
        <v>72.5</v>
      </c>
      <c r="N155" s="10">
        <f t="shared" si="234"/>
        <v>75</v>
      </c>
      <c r="O155" s="18">
        <v>67.5</v>
      </c>
      <c r="P155" s="18">
        <v>72.5</v>
      </c>
      <c r="Q155" s="19">
        <v>66</v>
      </c>
      <c r="R155" s="16">
        <f t="shared" si="235"/>
        <v>68.666666666666671</v>
      </c>
      <c r="S155" s="39">
        <v>70</v>
      </c>
      <c r="T155" s="39">
        <v>70</v>
      </c>
      <c r="U155" s="39">
        <v>65</v>
      </c>
      <c r="V155" s="39">
        <v>62</v>
      </c>
      <c r="W155" s="39">
        <v>85</v>
      </c>
      <c r="X155" s="28">
        <f t="shared" si="236"/>
        <v>70.400000000000006</v>
      </c>
      <c r="Y155" s="29">
        <v>75</v>
      </c>
      <c r="Z155" s="30">
        <v>65</v>
      </c>
      <c r="AA155" s="30">
        <v>65</v>
      </c>
      <c r="AB155" s="30">
        <v>75</v>
      </c>
      <c r="AC155" s="30">
        <f t="shared" si="237"/>
        <v>68.333333333333329</v>
      </c>
      <c r="AD155" s="11">
        <f t="shared" si="238"/>
        <v>72.859259259259261</v>
      </c>
    </row>
    <row r="156" spans="1:30" x14ac:dyDescent="0.3">
      <c r="A156" s="3"/>
      <c r="B156" s="8" t="s">
        <v>65</v>
      </c>
      <c r="C156" s="9">
        <v>70</v>
      </c>
      <c r="D156" s="9">
        <v>65</v>
      </c>
      <c r="E156" s="9">
        <v>65</v>
      </c>
      <c r="F156" s="9">
        <v>72.5</v>
      </c>
      <c r="G156" s="9">
        <f t="shared" si="232"/>
        <v>67.5</v>
      </c>
      <c r="H156" s="9">
        <v>90</v>
      </c>
      <c r="I156" s="9">
        <v>70</v>
      </c>
      <c r="J156" s="9">
        <f t="shared" si="233"/>
        <v>80</v>
      </c>
      <c r="K156" s="9">
        <v>75</v>
      </c>
      <c r="L156" s="9">
        <v>70</v>
      </c>
      <c r="M156" s="9">
        <v>72.5</v>
      </c>
      <c r="N156" s="10">
        <f t="shared" si="234"/>
        <v>71.25</v>
      </c>
      <c r="O156" s="18">
        <v>67.5</v>
      </c>
      <c r="P156" s="18">
        <v>72.5</v>
      </c>
      <c r="Q156" s="19">
        <v>66</v>
      </c>
      <c r="R156" s="16">
        <f t="shared" si="235"/>
        <v>68.666666666666671</v>
      </c>
      <c r="S156" s="39">
        <v>70</v>
      </c>
      <c r="T156" s="39">
        <v>70</v>
      </c>
      <c r="U156" s="39">
        <v>65</v>
      </c>
      <c r="V156" s="39">
        <v>62</v>
      </c>
      <c r="W156" s="39">
        <v>85</v>
      </c>
      <c r="X156" s="28">
        <f t="shared" si="236"/>
        <v>70.400000000000006</v>
      </c>
      <c r="Y156" s="29">
        <v>75</v>
      </c>
      <c r="Z156" s="30">
        <v>75</v>
      </c>
      <c r="AA156" s="30">
        <v>65</v>
      </c>
      <c r="AB156" s="30">
        <v>75</v>
      </c>
      <c r="AC156" s="30">
        <f t="shared" si="237"/>
        <v>71.666666666666671</v>
      </c>
      <c r="AD156" s="11">
        <f t="shared" si="238"/>
        <v>72.164814814814818</v>
      </c>
    </row>
    <row r="157" spans="1:30" x14ac:dyDescent="0.3">
      <c r="A157" s="3"/>
      <c r="B157" s="8" t="s">
        <v>68</v>
      </c>
      <c r="C157" s="9">
        <v>70</v>
      </c>
      <c r="D157" s="9">
        <v>65</v>
      </c>
      <c r="E157" s="9">
        <v>65</v>
      </c>
      <c r="F157" s="9">
        <v>72.5</v>
      </c>
      <c r="G157" s="9">
        <f t="shared" ref="G157" si="239">AVERAGE(D157:F157)</f>
        <v>67.5</v>
      </c>
      <c r="H157" s="9">
        <v>90</v>
      </c>
      <c r="I157" s="9">
        <v>70</v>
      </c>
      <c r="J157" s="9">
        <f t="shared" ref="J157" si="240">AVERAGE(H157:I157)</f>
        <v>80</v>
      </c>
      <c r="K157" s="9">
        <v>85</v>
      </c>
      <c r="L157" s="9">
        <v>62.5</v>
      </c>
      <c r="M157" s="9">
        <v>72.5</v>
      </c>
      <c r="N157" s="10">
        <f t="shared" ref="N157" si="241">AVERAGE(L157:M157)</f>
        <v>67.5</v>
      </c>
      <c r="O157" s="18">
        <v>67.5</v>
      </c>
      <c r="P157" s="18">
        <v>72.5</v>
      </c>
      <c r="Q157" s="19">
        <v>66</v>
      </c>
      <c r="R157" s="16">
        <f t="shared" ref="R157" si="242">(Q157+P157+O157)/3</f>
        <v>68.666666666666671</v>
      </c>
      <c r="S157" s="39">
        <v>70</v>
      </c>
      <c r="T157" s="39">
        <v>70</v>
      </c>
      <c r="U157" s="39">
        <v>65</v>
      </c>
      <c r="V157" s="39">
        <v>62</v>
      </c>
      <c r="W157" s="39">
        <v>85</v>
      </c>
      <c r="X157" s="28">
        <f t="shared" ref="X157" si="243">AVERAGE(S157:W157)</f>
        <v>70.400000000000006</v>
      </c>
      <c r="Y157" s="29">
        <v>65</v>
      </c>
      <c r="Z157" s="30">
        <v>68</v>
      </c>
      <c r="AA157" s="30">
        <v>65</v>
      </c>
      <c r="AB157" s="30">
        <v>75</v>
      </c>
      <c r="AC157" s="30">
        <f t="shared" ref="AC157" si="244">AVERAGE(Z157:AB157)</f>
        <v>69.333333333333329</v>
      </c>
      <c r="AD157" s="11">
        <f t="shared" ref="AD157" si="245">(C157+G157+J157+K157+N157+R157+X157+Y157+AC157)/9</f>
        <v>71.488888888888894</v>
      </c>
    </row>
    <row r="158" spans="1:30" ht="66" x14ac:dyDescent="0.3">
      <c r="A158" s="4" t="s">
        <v>44</v>
      </c>
      <c r="B158" s="12" t="s">
        <v>29</v>
      </c>
      <c r="C158" s="13">
        <f>C154*100/C157-100</f>
        <v>2.3714285714285666</v>
      </c>
      <c r="D158" s="13">
        <f t="shared" ref="D158:AD158" si="246">D154*100/D157-100</f>
        <v>11.538461538461533</v>
      </c>
      <c r="E158" s="13">
        <f t="shared" si="246"/>
        <v>3.8461538461538396</v>
      </c>
      <c r="F158" s="13">
        <f t="shared" si="246"/>
        <v>13.793103448275858</v>
      </c>
      <c r="G158" s="13">
        <f t="shared" si="246"/>
        <v>9.8765432098765444</v>
      </c>
      <c r="H158" s="13">
        <f t="shared" si="246"/>
        <v>0</v>
      </c>
      <c r="I158" s="13">
        <f t="shared" si="246"/>
        <v>0</v>
      </c>
      <c r="J158" s="13">
        <f t="shared" si="246"/>
        <v>0</v>
      </c>
      <c r="K158" s="13">
        <f t="shared" si="246"/>
        <v>-11.764705882352942</v>
      </c>
      <c r="L158" s="13">
        <f t="shared" si="246"/>
        <v>20</v>
      </c>
      <c r="M158" s="13">
        <f t="shared" si="246"/>
        <v>0</v>
      </c>
      <c r="N158" s="13">
        <f t="shared" si="246"/>
        <v>9.2592592592592524</v>
      </c>
      <c r="O158" s="13">
        <f t="shared" si="246"/>
        <v>0</v>
      </c>
      <c r="P158" s="13">
        <f t="shared" si="246"/>
        <v>0</v>
      </c>
      <c r="Q158" s="13">
        <f t="shared" si="246"/>
        <v>0</v>
      </c>
      <c r="R158" s="13">
        <f t="shared" si="246"/>
        <v>0</v>
      </c>
      <c r="S158" s="13">
        <f t="shared" si="246"/>
        <v>0</v>
      </c>
      <c r="T158" s="13">
        <f t="shared" si="246"/>
        <v>0</v>
      </c>
      <c r="U158" s="13">
        <f t="shared" si="246"/>
        <v>0</v>
      </c>
      <c r="V158" s="13">
        <f t="shared" si="246"/>
        <v>0</v>
      </c>
      <c r="W158" s="13">
        <f t="shared" si="246"/>
        <v>0</v>
      </c>
      <c r="X158" s="13">
        <f t="shared" si="246"/>
        <v>0</v>
      </c>
      <c r="Y158" s="13">
        <f t="shared" si="246"/>
        <v>30.769230769230774</v>
      </c>
      <c r="Z158" s="13">
        <f t="shared" si="246"/>
        <v>10.294117647058826</v>
      </c>
      <c r="AA158" s="13">
        <f t="shared" si="246"/>
        <v>0</v>
      </c>
      <c r="AB158" s="13">
        <f t="shared" si="246"/>
        <v>0</v>
      </c>
      <c r="AC158" s="13">
        <f t="shared" si="246"/>
        <v>3.3653846153846274</v>
      </c>
      <c r="AD158" s="13">
        <f t="shared" si="246"/>
        <v>4.1824681380167732</v>
      </c>
    </row>
    <row r="159" spans="1:30" x14ac:dyDescent="0.3">
      <c r="A159" s="3"/>
      <c r="B159" s="8" t="s">
        <v>59</v>
      </c>
      <c r="C159" s="9">
        <v>19</v>
      </c>
      <c r="D159" s="9">
        <v>17.5</v>
      </c>
      <c r="E159" s="9">
        <v>20</v>
      </c>
      <c r="F159" s="9">
        <v>17.5</v>
      </c>
      <c r="G159" s="9">
        <f t="shared" ref="G159:G165" si="247">AVERAGE(D159:F159)</f>
        <v>18.333333333333332</v>
      </c>
      <c r="H159" s="9">
        <v>16.5</v>
      </c>
      <c r="I159" s="9">
        <v>13.5</v>
      </c>
      <c r="J159" s="9">
        <f t="shared" ref="J159:J165" si="248">AVERAGE(H159:I159)</f>
        <v>15</v>
      </c>
      <c r="K159" s="9">
        <v>22.5</v>
      </c>
      <c r="L159" s="9">
        <v>12.5</v>
      </c>
      <c r="M159" s="9">
        <v>14.5</v>
      </c>
      <c r="N159" s="10">
        <f t="shared" ref="N159:N165" si="249">AVERAGE(L159:M159)</f>
        <v>13.5</v>
      </c>
      <c r="O159" s="21">
        <v>21.5</v>
      </c>
      <c r="P159" s="21">
        <v>21.3</v>
      </c>
      <c r="Q159" s="22">
        <v>19.2</v>
      </c>
      <c r="R159" s="16">
        <f t="shared" ref="R159:R165" si="250">(Q159+P159+O159)/3</f>
        <v>20.666666666666668</v>
      </c>
      <c r="S159" s="39">
        <v>20</v>
      </c>
      <c r="T159" s="39">
        <v>20</v>
      </c>
      <c r="U159" s="39">
        <v>20</v>
      </c>
      <c r="V159" s="39">
        <v>18</v>
      </c>
      <c r="W159" s="39">
        <v>20</v>
      </c>
      <c r="X159" s="28">
        <f t="shared" ref="X159:X165" si="251">AVERAGE(S159:W159)</f>
        <v>19.600000000000001</v>
      </c>
      <c r="Y159" s="29">
        <v>17.5</v>
      </c>
      <c r="Z159" s="30">
        <v>20</v>
      </c>
      <c r="AA159" s="30">
        <v>15</v>
      </c>
      <c r="AB159" s="30">
        <v>20</v>
      </c>
      <c r="AC159" s="30">
        <f t="shared" ref="AC159:AC165" si="252">AVERAGE(Z159:AB159)</f>
        <v>18.333333333333332</v>
      </c>
      <c r="AD159" s="11">
        <f t="shared" ref="AD159:AD165" si="253">(C159+G159+J159+K159+N159+R159+X159+Y159+AC159)/9</f>
        <v>18.270370370370372</v>
      </c>
    </row>
    <row r="160" spans="1:30" x14ac:dyDescent="0.3">
      <c r="A160" s="3"/>
      <c r="B160" s="8" t="s">
        <v>60</v>
      </c>
      <c r="C160" s="9">
        <v>19</v>
      </c>
      <c r="D160" s="9">
        <v>17.5</v>
      </c>
      <c r="E160" s="9">
        <v>20</v>
      </c>
      <c r="F160" s="9">
        <v>17.5</v>
      </c>
      <c r="G160" s="9">
        <f t="shared" si="247"/>
        <v>18.333333333333332</v>
      </c>
      <c r="H160" s="9">
        <v>16.5</v>
      </c>
      <c r="I160" s="9">
        <v>13.5</v>
      </c>
      <c r="J160" s="9">
        <f t="shared" si="248"/>
        <v>15</v>
      </c>
      <c r="K160" s="9">
        <v>22.5</v>
      </c>
      <c r="L160" s="9">
        <v>12.5</v>
      </c>
      <c r="M160" s="9">
        <v>14.5</v>
      </c>
      <c r="N160" s="10">
        <f t="shared" si="249"/>
        <v>13.5</v>
      </c>
      <c r="O160" s="21">
        <v>21.5</v>
      </c>
      <c r="P160" s="21">
        <v>21.3</v>
      </c>
      <c r="Q160" s="22">
        <v>19.2</v>
      </c>
      <c r="R160" s="16">
        <f t="shared" si="250"/>
        <v>20.666666666666668</v>
      </c>
      <c r="S160" s="39">
        <v>20</v>
      </c>
      <c r="T160" s="39">
        <v>20</v>
      </c>
      <c r="U160" s="39">
        <v>20</v>
      </c>
      <c r="V160" s="39">
        <v>18</v>
      </c>
      <c r="W160" s="39">
        <v>20</v>
      </c>
      <c r="X160" s="28">
        <f t="shared" si="251"/>
        <v>19.600000000000001</v>
      </c>
      <c r="Y160" s="29">
        <v>17.5</v>
      </c>
      <c r="Z160" s="30">
        <v>20</v>
      </c>
      <c r="AA160" s="30">
        <v>15</v>
      </c>
      <c r="AB160" s="30">
        <v>20</v>
      </c>
      <c r="AC160" s="30">
        <f t="shared" si="252"/>
        <v>18.333333333333332</v>
      </c>
      <c r="AD160" s="11">
        <f t="shared" si="253"/>
        <v>18.270370370370372</v>
      </c>
    </row>
    <row r="161" spans="1:30" x14ac:dyDescent="0.3">
      <c r="A161" s="3"/>
      <c r="B161" s="8" t="s">
        <v>61</v>
      </c>
      <c r="C161" s="9">
        <v>19</v>
      </c>
      <c r="D161" s="9">
        <v>17.5</v>
      </c>
      <c r="E161" s="9">
        <v>20</v>
      </c>
      <c r="F161" s="9">
        <v>17.5</v>
      </c>
      <c r="G161" s="9">
        <f t="shared" si="247"/>
        <v>18.333333333333332</v>
      </c>
      <c r="H161" s="9">
        <v>16.5</v>
      </c>
      <c r="I161" s="9">
        <v>13.5</v>
      </c>
      <c r="J161" s="9">
        <f t="shared" si="248"/>
        <v>15</v>
      </c>
      <c r="K161" s="9">
        <v>22.5</v>
      </c>
      <c r="L161" s="9">
        <v>12.5</v>
      </c>
      <c r="M161" s="9">
        <v>14.5</v>
      </c>
      <c r="N161" s="10">
        <f t="shared" si="249"/>
        <v>13.5</v>
      </c>
      <c r="O161" s="21">
        <v>21.5</v>
      </c>
      <c r="P161" s="21">
        <v>21.3</v>
      </c>
      <c r="Q161" s="22">
        <v>19.2</v>
      </c>
      <c r="R161" s="16">
        <f t="shared" si="250"/>
        <v>20.666666666666668</v>
      </c>
      <c r="S161" s="39">
        <v>20</v>
      </c>
      <c r="T161" s="39">
        <v>20</v>
      </c>
      <c r="U161" s="39">
        <v>20</v>
      </c>
      <c r="V161" s="39">
        <v>18</v>
      </c>
      <c r="W161" s="39">
        <v>20</v>
      </c>
      <c r="X161" s="28">
        <f t="shared" si="251"/>
        <v>19.600000000000001</v>
      </c>
      <c r="Y161" s="29">
        <v>17.5</v>
      </c>
      <c r="Z161" s="30">
        <v>20</v>
      </c>
      <c r="AA161" s="30">
        <v>15</v>
      </c>
      <c r="AB161" s="30">
        <v>20</v>
      </c>
      <c r="AC161" s="30">
        <f t="shared" si="252"/>
        <v>18.333333333333332</v>
      </c>
      <c r="AD161" s="11">
        <f t="shared" si="253"/>
        <v>18.270370370370372</v>
      </c>
    </row>
    <row r="162" spans="1:30" x14ac:dyDescent="0.3">
      <c r="A162" s="3"/>
      <c r="B162" s="8" t="s">
        <v>62</v>
      </c>
      <c r="C162" s="9">
        <v>19</v>
      </c>
      <c r="D162" s="9">
        <v>17.5</v>
      </c>
      <c r="E162" s="9">
        <v>20</v>
      </c>
      <c r="F162" s="9">
        <v>17.5</v>
      </c>
      <c r="G162" s="9">
        <f t="shared" si="247"/>
        <v>18.333333333333332</v>
      </c>
      <c r="H162" s="9">
        <v>16.5</v>
      </c>
      <c r="I162" s="9">
        <v>13.5</v>
      </c>
      <c r="J162" s="9">
        <f t="shared" si="248"/>
        <v>15</v>
      </c>
      <c r="K162" s="9">
        <v>22.5</v>
      </c>
      <c r="L162" s="9">
        <v>12.5</v>
      </c>
      <c r="M162" s="9">
        <v>14.5</v>
      </c>
      <c r="N162" s="10">
        <f t="shared" si="249"/>
        <v>13.5</v>
      </c>
      <c r="O162" s="21">
        <v>21.5</v>
      </c>
      <c r="P162" s="21">
        <v>21.3</v>
      </c>
      <c r="Q162" s="22">
        <v>19.2</v>
      </c>
      <c r="R162" s="16">
        <f t="shared" si="250"/>
        <v>20.666666666666668</v>
      </c>
      <c r="S162" s="39">
        <v>20</v>
      </c>
      <c r="T162" s="39">
        <v>20</v>
      </c>
      <c r="U162" s="39">
        <v>20</v>
      </c>
      <c r="V162" s="39">
        <v>18</v>
      </c>
      <c r="W162" s="39">
        <v>20</v>
      </c>
      <c r="X162" s="28">
        <f t="shared" si="251"/>
        <v>19.600000000000001</v>
      </c>
      <c r="Y162" s="29">
        <v>17.5</v>
      </c>
      <c r="Z162" s="30">
        <v>20</v>
      </c>
      <c r="AA162" s="30">
        <v>15</v>
      </c>
      <c r="AB162" s="30">
        <v>20</v>
      </c>
      <c r="AC162" s="30">
        <f t="shared" si="252"/>
        <v>18.333333333333332</v>
      </c>
      <c r="AD162" s="11">
        <f t="shared" si="253"/>
        <v>18.270370370370372</v>
      </c>
    </row>
    <row r="163" spans="1:30" x14ac:dyDescent="0.3">
      <c r="A163" s="3"/>
      <c r="B163" s="8" t="s">
        <v>63</v>
      </c>
      <c r="C163" s="9">
        <v>19</v>
      </c>
      <c r="D163" s="9">
        <v>17.5</v>
      </c>
      <c r="E163" s="9">
        <v>20</v>
      </c>
      <c r="F163" s="9">
        <v>17.5</v>
      </c>
      <c r="G163" s="9">
        <f t="shared" si="247"/>
        <v>18.333333333333332</v>
      </c>
      <c r="H163" s="9">
        <v>16.5</v>
      </c>
      <c r="I163" s="9">
        <v>13.5</v>
      </c>
      <c r="J163" s="9">
        <f t="shared" si="248"/>
        <v>15</v>
      </c>
      <c r="K163" s="9">
        <v>22.5</v>
      </c>
      <c r="L163" s="9">
        <v>12.5</v>
      </c>
      <c r="M163" s="9">
        <v>14.5</v>
      </c>
      <c r="N163" s="10">
        <f t="shared" si="249"/>
        <v>13.5</v>
      </c>
      <c r="O163" s="21">
        <v>21.5</v>
      </c>
      <c r="P163" s="21">
        <v>21.3</v>
      </c>
      <c r="Q163" s="22">
        <v>19.2</v>
      </c>
      <c r="R163" s="16">
        <f t="shared" si="250"/>
        <v>20.666666666666668</v>
      </c>
      <c r="S163" s="39">
        <v>20</v>
      </c>
      <c r="T163" s="39">
        <v>20</v>
      </c>
      <c r="U163" s="39">
        <v>20</v>
      </c>
      <c r="V163" s="39">
        <v>18</v>
      </c>
      <c r="W163" s="39">
        <v>20</v>
      </c>
      <c r="X163" s="28">
        <f t="shared" si="251"/>
        <v>19.600000000000001</v>
      </c>
      <c r="Y163" s="29">
        <v>17.5</v>
      </c>
      <c r="Z163" s="30">
        <v>20</v>
      </c>
      <c r="AA163" s="30">
        <v>15</v>
      </c>
      <c r="AB163" s="30">
        <v>20</v>
      </c>
      <c r="AC163" s="30">
        <f t="shared" si="252"/>
        <v>18.333333333333332</v>
      </c>
      <c r="AD163" s="11">
        <f t="shared" si="253"/>
        <v>18.270370370370372</v>
      </c>
    </row>
    <row r="164" spans="1:30" x14ac:dyDescent="0.3">
      <c r="A164" s="3"/>
      <c r="B164" s="8" t="s">
        <v>64</v>
      </c>
      <c r="C164" s="9">
        <v>19</v>
      </c>
      <c r="D164" s="9">
        <v>17.5</v>
      </c>
      <c r="E164" s="9">
        <v>20</v>
      </c>
      <c r="F164" s="9">
        <v>17.5</v>
      </c>
      <c r="G164" s="9">
        <f t="shared" si="247"/>
        <v>18.333333333333332</v>
      </c>
      <c r="H164" s="9">
        <v>16.5</v>
      </c>
      <c r="I164" s="9">
        <v>13.5</v>
      </c>
      <c r="J164" s="9">
        <f t="shared" si="248"/>
        <v>15</v>
      </c>
      <c r="K164" s="9">
        <v>22.5</v>
      </c>
      <c r="L164" s="9">
        <v>12.5</v>
      </c>
      <c r="M164" s="9">
        <v>14.5</v>
      </c>
      <c r="N164" s="10">
        <f t="shared" si="249"/>
        <v>13.5</v>
      </c>
      <c r="O164" s="21">
        <v>21.5</v>
      </c>
      <c r="P164" s="21">
        <v>21.3</v>
      </c>
      <c r="Q164" s="22">
        <v>19.2</v>
      </c>
      <c r="R164" s="16">
        <f t="shared" si="250"/>
        <v>20.666666666666668</v>
      </c>
      <c r="S164" s="39">
        <v>20</v>
      </c>
      <c r="T164" s="39">
        <v>20</v>
      </c>
      <c r="U164" s="39">
        <v>20</v>
      </c>
      <c r="V164" s="39">
        <v>18</v>
      </c>
      <c r="W164" s="39">
        <v>20</v>
      </c>
      <c r="X164" s="28">
        <f t="shared" si="251"/>
        <v>19.600000000000001</v>
      </c>
      <c r="Y164" s="29">
        <v>17.5</v>
      </c>
      <c r="Z164" s="30">
        <v>20</v>
      </c>
      <c r="AA164" s="30">
        <v>15</v>
      </c>
      <c r="AB164" s="30">
        <v>20</v>
      </c>
      <c r="AC164" s="30">
        <f t="shared" si="252"/>
        <v>18.333333333333332</v>
      </c>
      <c r="AD164" s="11">
        <f t="shared" si="253"/>
        <v>18.270370370370372</v>
      </c>
    </row>
    <row r="165" spans="1:30" x14ac:dyDescent="0.3">
      <c r="A165" s="3"/>
      <c r="B165" s="8" t="s">
        <v>65</v>
      </c>
      <c r="C165" s="9">
        <v>19</v>
      </c>
      <c r="D165" s="9">
        <v>17.5</v>
      </c>
      <c r="E165" s="9">
        <v>20</v>
      </c>
      <c r="F165" s="9">
        <v>17.5</v>
      </c>
      <c r="G165" s="9">
        <f t="shared" si="247"/>
        <v>18.333333333333332</v>
      </c>
      <c r="H165" s="9">
        <v>16.5</v>
      </c>
      <c r="I165" s="9">
        <v>13.5</v>
      </c>
      <c r="J165" s="9">
        <f t="shared" si="248"/>
        <v>15</v>
      </c>
      <c r="K165" s="9">
        <v>22.5</v>
      </c>
      <c r="L165" s="9">
        <v>12.5</v>
      </c>
      <c r="M165" s="9">
        <v>14.5</v>
      </c>
      <c r="N165" s="10">
        <f t="shared" si="249"/>
        <v>13.5</v>
      </c>
      <c r="O165" s="21">
        <v>21.5</v>
      </c>
      <c r="P165" s="21">
        <v>21.3</v>
      </c>
      <c r="Q165" s="22">
        <v>19.2</v>
      </c>
      <c r="R165" s="16">
        <f t="shared" si="250"/>
        <v>20.666666666666668</v>
      </c>
      <c r="S165" s="39">
        <v>20</v>
      </c>
      <c r="T165" s="39">
        <v>20</v>
      </c>
      <c r="U165" s="39">
        <v>20</v>
      </c>
      <c r="V165" s="39">
        <v>18</v>
      </c>
      <c r="W165" s="39">
        <v>20</v>
      </c>
      <c r="X165" s="28">
        <f t="shared" si="251"/>
        <v>19.600000000000001</v>
      </c>
      <c r="Y165" s="29">
        <v>17.5</v>
      </c>
      <c r="Z165" s="30">
        <v>20</v>
      </c>
      <c r="AA165" s="30">
        <v>15</v>
      </c>
      <c r="AB165" s="30">
        <v>20</v>
      </c>
      <c r="AC165" s="30">
        <f t="shared" si="252"/>
        <v>18.333333333333332</v>
      </c>
      <c r="AD165" s="11">
        <f t="shared" si="253"/>
        <v>18.270370370370372</v>
      </c>
    </row>
    <row r="166" spans="1:30" x14ac:dyDescent="0.3">
      <c r="A166" s="3"/>
      <c r="B166" s="8" t="s">
        <v>68</v>
      </c>
      <c r="C166" s="9">
        <v>19</v>
      </c>
      <c r="D166" s="9">
        <v>17.5</v>
      </c>
      <c r="E166" s="9">
        <v>20</v>
      </c>
      <c r="F166" s="9">
        <v>17.5</v>
      </c>
      <c r="G166" s="9">
        <f t="shared" ref="G166" si="254">AVERAGE(D166:F166)</f>
        <v>18.333333333333332</v>
      </c>
      <c r="H166" s="9">
        <v>17.5</v>
      </c>
      <c r="I166" s="9">
        <v>17.5</v>
      </c>
      <c r="J166" s="9">
        <f t="shared" ref="J166" si="255">AVERAGE(H166:I166)</f>
        <v>17.5</v>
      </c>
      <c r="K166" s="9">
        <v>22.5</v>
      </c>
      <c r="L166" s="9">
        <v>15</v>
      </c>
      <c r="M166" s="9">
        <v>14.5</v>
      </c>
      <c r="N166" s="10">
        <f t="shared" ref="N166" si="256">AVERAGE(L166:M166)</f>
        <v>14.75</v>
      </c>
      <c r="O166" s="21">
        <v>21.5</v>
      </c>
      <c r="P166" s="21">
        <v>21.3</v>
      </c>
      <c r="Q166" s="22">
        <v>19.2</v>
      </c>
      <c r="R166" s="16">
        <f t="shared" ref="R166" si="257">(Q166+P166+O166)/3</f>
        <v>20.666666666666668</v>
      </c>
      <c r="S166" s="39">
        <v>20</v>
      </c>
      <c r="T166" s="39">
        <v>20</v>
      </c>
      <c r="U166" s="39">
        <v>20</v>
      </c>
      <c r="V166" s="39">
        <v>18</v>
      </c>
      <c r="W166" s="39">
        <v>20</v>
      </c>
      <c r="X166" s="28">
        <f t="shared" ref="X166" si="258">AVERAGE(S166:W166)</f>
        <v>19.600000000000001</v>
      </c>
      <c r="Y166" s="29">
        <v>17.5</v>
      </c>
      <c r="Z166" s="30">
        <v>20</v>
      </c>
      <c r="AA166" s="30">
        <v>15</v>
      </c>
      <c r="AB166" s="30">
        <v>20</v>
      </c>
      <c r="AC166" s="30">
        <f t="shared" ref="AC166" si="259">AVERAGE(Z166:AB166)</f>
        <v>18.333333333333332</v>
      </c>
      <c r="AD166" s="11">
        <f t="shared" ref="AD166" si="260">(C166+G166+J166+K166+N166+R166+X166+Y166+AC166)/9</f>
        <v>18.687037037037037</v>
      </c>
    </row>
    <row r="167" spans="1:30" ht="66" x14ac:dyDescent="0.3">
      <c r="A167" s="6" t="s">
        <v>45</v>
      </c>
      <c r="B167" s="12" t="s">
        <v>29</v>
      </c>
      <c r="C167" s="13">
        <f>C163*100/C166-100</f>
        <v>0</v>
      </c>
      <c r="D167" s="13">
        <f t="shared" ref="D167:AD167" si="261">D163*100/D166-100</f>
        <v>0</v>
      </c>
      <c r="E167" s="13">
        <f t="shared" si="261"/>
        <v>0</v>
      </c>
      <c r="F167" s="13">
        <f t="shared" si="261"/>
        <v>0</v>
      </c>
      <c r="G167" s="13">
        <f t="shared" si="261"/>
        <v>0</v>
      </c>
      <c r="H167" s="13">
        <f t="shared" si="261"/>
        <v>-5.7142857142857082</v>
      </c>
      <c r="I167" s="13">
        <f t="shared" si="261"/>
        <v>-22.857142857142861</v>
      </c>
      <c r="J167" s="13">
        <f t="shared" si="261"/>
        <v>-14.285714285714292</v>
      </c>
      <c r="K167" s="13">
        <f t="shared" si="261"/>
        <v>0</v>
      </c>
      <c r="L167" s="13">
        <f t="shared" si="261"/>
        <v>-16.666666666666671</v>
      </c>
      <c r="M167" s="13">
        <f t="shared" si="261"/>
        <v>0</v>
      </c>
      <c r="N167" s="13">
        <f t="shared" si="261"/>
        <v>-8.4745762711864359</v>
      </c>
      <c r="O167" s="13">
        <f t="shared" si="261"/>
        <v>0</v>
      </c>
      <c r="P167" s="13">
        <f t="shared" si="261"/>
        <v>0</v>
      </c>
      <c r="Q167" s="13">
        <f t="shared" si="261"/>
        <v>0</v>
      </c>
      <c r="R167" s="13">
        <f t="shared" si="261"/>
        <v>0</v>
      </c>
      <c r="S167" s="13">
        <f t="shared" si="261"/>
        <v>0</v>
      </c>
      <c r="T167" s="13">
        <f t="shared" si="261"/>
        <v>0</v>
      </c>
      <c r="U167" s="13">
        <f t="shared" si="261"/>
        <v>0</v>
      </c>
      <c r="V167" s="13">
        <f t="shared" si="261"/>
        <v>0</v>
      </c>
      <c r="W167" s="13">
        <f t="shared" si="261"/>
        <v>0</v>
      </c>
      <c r="X167" s="13">
        <f t="shared" si="261"/>
        <v>0</v>
      </c>
      <c r="Y167" s="13">
        <f t="shared" si="261"/>
        <v>0</v>
      </c>
      <c r="Z167" s="13">
        <f t="shared" si="261"/>
        <v>0</v>
      </c>
      <c r="AA167" s="13">
        <f t="shared" si="261"/>
        <v>0</v>
      </c>
      <c r="AB167" s="13">
        <f t="shared" si="261"/>
        <v>0</v>
      </c>
      <c r="AC167" s="13">
        <f t="shared" si="261"/>
        <v>0</v>
      </c>
      <c r="AD167" s="13">
        <f t="shared" si="261"/>
        <v>-2.2297096422554716</v>
      </c>
    </row>
    <row r="168" spans="1:30" x14ac:dyDescent="0.3">
      <c r="A168" s="3"/>
      <c r="B168" s="8" t="s">
        <v>59</v>
      </c>
      <c r="C168" s="9">
        <v>17.170000000000002</v>
      </c>
      <c r="D168" s="9">
        <v>16.5</v>
      </c>
      <c r="E168" s="9">
        <v>17.5</v>
      </c>
      <c r="F168" s="9">
        <v>11.5</v>
      </c>
      <c r="G168" s="9">
        <f t="shared" ref="G168:G174" si="262">AVERAGE(D168:F168)</f>
        <v>15.166666666666666</v>
      </c>
      <c r="H168" s="9">
        <v>17.5</v>
      </c>
      <c r="I168" s="9">
        <v>13.5</v>
      </c>
      <c r="J168" s="9">
        <f t="shared" ref="J168:J174" si="263">AVERAGE(H168:I168)</f>
        <v>15.5</v>
      </c>
      <c r="K168" s="9">
        <v>17.5</v>
      </c>
      <c r="L168" s="9">
        <v>22.5</v>
      </c>
      <c r="M168" s="9">
        <v>17.5</v>
      </c>
      <c r="N168" s="10">
        <f t="shared" ref="N168:N174" si="264">AVERAGE(L168:M168)</f>
        <v>20</v>
      </c>
      <c r="O168" s="18">
        <v>19</v>
      </c>
      <c r="P168" s="18">
        <v>22.5</v>
      </c>
      <c r="Q168" s="19">
        <v>21.75</v>
      </c>
      <c r="R168" s="16">
        <f t="shared" ref="R168:R174" si="265">(Q168+P168+O168)/3</f>
        <v>21.083333333333332</v>
      </c>
      <c r="S168" s="31">
        <v>18.5</v>
      </c>
      <c r="T168" s="40">
        <v>15</v>
      </c>
      <c r="U168" s="26">
        <v>18</v>
      </c>
      <c r="V168" s="26">
        <v>17.399999999999999</v>
      </c>
      <c r="W168" s="26">
        <v>21.5</v>
      </c>
      <c r="X168" s="28">
        <f t="shared" ref="X168:X174" si="266">AVERAGE(S168:W168)</f>
        <v>18.080000000000002</v>
      </c>
      <c r="Y168" s="29">
        <v>14</v>
      </c>
      <c r="Z168" s="30">
        <v>20</v>
      </c>
      <c r="AA168" s="30">
        <v>20</v>
      </c>
      <c r="AB168" s="30">
        <v>20</v>
      </c>
      <c r="AC168" s="30">
        <f t="shared" ref="AC168:AC174" si="267">AVERAGE(Z168:AB168)</f>
        <v>20</v>
      </c>
      <c r="AD168" s="11">
        <f t="shared" ref="AD168:AD174" si="268">(C168+G168+J168+K168+N168+R168+X168+Y168+AC168)/9</f>
        <v>17.611111111111111</v>
      </c>
    </row>
    <row r="169" spans="1:30" x14ac:dyDescent="0.3">
      <c r="A169" s="3"/>
      <c r="B169" s="8" t="s">
        <v>60</v>
      </c>
      <c r="C169" s="9">
        <v>17.170000000000002</v>
      </c>
      <c r="D169" s="9">
        <v>16.5</v>
      </c>
      <c r="E169" s="9">
        <v>17.5</v>
      </c>
      <c r="F169" s="9">
        <v>11.5</v>
      </c>
      <c r="G169" s="9">
        <f t="shared" si="262"/>
        <v>15.166666666666666</v>
      </c>
      <c r="H169" s="9">
        <v>17.5</v>
      </c>
      <c r="I169" s="9">
        <v>13.5</v>
      </c>
      <c r="J169" s="9">
        <f t="shared" si="263"/>
        <v>15.5</v>
      </c>
      <c r="K169" s="9">
        <v>17.5</v>
      </c>
      <c r="L169" s="9">
        <v>22.5</v>
      </c>
      <c r="M169" s="9">
        <v>15</v>
      </c>
      <c r="N169" s="10">
        <f t="shared" si="264"/>
        <v>18.75</v>
      </c>
      <c r="O169" s="18">
        <v>22.5</v>
      </c>
      <c r="P169" s="18">
        <v>22.5</v>
      </c>
      <c r="Q169" s="19">
        <v>19.3</v>
      </c>
      <c r="R169" s="16">
        <f t="shared" si="265"/>
        <v>21.433333333333334</v>
      </c>
      <c r="S169" s="31">
        <v>18.5</v>
      </c>
      <c r="T169" s="40">
        <v>15</v>
      </c>
      <c r="U169" s="26">
        <v>18</v>
      </c>
      <c r="V169" s="26">
        <v>17.399999999999999</v>
      </c>
      <c r="W169" s="26">
        <v>21.5</v>
      </c>
      <c r="X169" s="28">
        <f t="shared" si="266"/>
        <v>18.080000000000002</v>
      </c>
      <c r="Y169" s="29">
        <v>15</v>
      </c>
      <c r="Z169" s="30">
        <v>20</v>
      </c>
      <c r="AA169" s="30">
        <v>20</v>
      </c>
      <c r="AB169" s="30">
        <v>20</v>
      </c>
      <c r="AC169" s="30">
        <f t="shared" si="267"/>
        <v>20</v>
      </c>
      <c r="AD169" s="11">
        <f t="shared" si="268"/>
        <v>17.622222222222224</v>
      </c>
    </row>
    <row r="170" spans="1:30" x14ac:dyDescent="0.3">
      <c r="A170" s="3"/>
      <c r="B170" s="8" t="s">
        <v>61</v>
      </c>
      <c r="C170" s="9">
        <v>17.170000000000002</v>
      </c>
      <c r="D170" s="9">
        <v>17.5</v>
      </c>
      <c r="E170" s="9">
        <v>18.5</v>
      </c>
      <c r="F170" s="9">
        <v>11.5</v>
      </c>
      <c r="G170" s="9">
        <f t="shared" si="262"/>
        <v>15.833333333333334</v>
      </c>
      <c r="H170" s="9">
        <v>19</v>
      </c>
      <c r="I170" s="9">
        <v>16</v>
      </c>
      <c r="J170" s="9">
        <f t="shared" si="263"/>
        <v>17.5</v>
      </c>
      <c r="K170" s="9">
        <v>17.5</v>
      </c>
      <c r="L170" s="9">
        <v>22.5</v>
      </c>
      <c r="M170" s="9">
        <v>15</v>
      </c>
      <c r="N170" s="10">
        <f t="shared" si="264"/>
        <v>18.75</v>
      </c>
      <c r="O170" s="18">
        <v>22.5</v>
      </c>
      <c r="P170" s="18">
        <v>22.5</v>
      </c>
      <c r="Q170" s="19">
        <v>19.3</v>
      </c>
      <c r="R170" s="16">
        <f t="shared" si="265"/>
        <v>21.433333333333334</v>
      </c>
      <c r="S170" s="31">
        <v>18.5</v>
      </c>
      <c r="T170" s="40">
        <v>15</v>
      </c>
      <c r="U170" s="26">
        <v>18</v>
      </c>
      <c r="V170" s="26">
        <v>17.399999999999999</v>
      </c>
      <c r="W170" s="26">
        <v>21.5</v>
      </c>
      <c r="X170" s="28">
        <f t="shared" si="266"/>
        <v>18.080000000000002</v>
      </c>
      <c r="Y170" s="29">
        <v>15</v>
      </c>
      <c r="Z170" s="30">
        <v>20</v>
      </c>
      <c r="AA170" s="30">
        <v>20</v>
      </c>
      <c r="AB170" s="30">
        <v>20</v>
      </c>
      <c r="AC170" s="30">
        <f t="shared" si="267"/>
        <v>20</v>
      </c>
      <c r="AD170" s="11">
        <f t="shared" si="268"/>
        <v>17.918518518518518</v>
      </c>
    </row>
    <row r="171" spans="1:30" x14ac:dyDescent="0.3">
      <c r="A171" s="3"/>
      <c r="B171" s="8" t="s">
        <v>62</v>
      </c>
      <c r="C171" s="9">
        <v>16.66</v>
      </c>
      <c r="D171" s="9">
        <v>17.5</v>
      </c>
      <c r="E171" s="9">
        <v>18.5</v>
      </c>
      <c r="F171" s="9">
        <v>15.5</v>
      </c>
      <c r="G171" s="9">
        <f t="shared" si="262"/>
        <v>17.166666666666668</v>
      </c>
      <c r="H171" s="9">
        <v>19</v>
      </c>
      <c r="I171" s="9">
        <v>16</v>
      </c>
      <c r="J171" s="9">
        <f t="shared" si="263"/>
        <v>17.5</v>
      </c>
      <c r="K171" s="9">
        <v>19</v>
      </c>
      <c r="L171" s="9">
        <v>22.5</v>
      </c>
      <c r="M171" s="9">
        <v>15</v>
      </c>
      <c r="N171" s="10">
        <f t="shared" si="264"/>
        <v>18.75</v>
      </c>
      <c r="O171" s="18">
        <v>22.5</v>
      </c>
      <c r="P171" s="18">
        <v>22.5</v>
      </c>
      <c r="Q171" s="19">
        <v>19.3</v>
      </c>
      <c r="R171" s="16">
        <f t="shared" si="265"/>
        <v>21.433333333333334</v>
      </c>
      <c r="S171" s="31">
        <v>18.5</v>
      </c>
      <c r="T171" s="40">
        <v>17</v>
      </c>
      <c r="U171" s="26">
        <v>18</v>
      </c>
      <c r="V171" s="26">
        <v>17.399999999999999</v>
      </c>
      <c r="W171" s="26">
        <v>21.5</v>
      </c>
      <c r="X171" s="28">
        <f t="shared" si="266"/>
        <v>18.48</v>
      </c>
      <c r="Y171" s="29">
        <v>15</v>
      </c>
      <c r="Z171" s="30">
        <v>23.5</v>
      </c>
      <c r="AA171" s="30">
        <v>20</v>
      </c>
      <c r="AB171" s="30">
        <v>23</v>
      </c>
      <c r="AC171" s="30">
        <f t="shared" si="267"/>
        <v>22.166666666666668</v>
      </c>
      <c r="AD171" s="11">
        <f t="shared" si="268"/>
        <v>18.461851851851851</v>
      </c>
    </row>
    <row r="172" spans="1:30" x14ac:dyDescent="0.3">
      <c r="A172" s="3"/>
      <c r="B172" s="8" t="s">
        <v>63</v>
      </c>
      <c r="C172" s="9">
        <v>17.66</v>
      </c>
      <c r="D172" s="9">
        <v>17.5</v>
      </c>
      <c r="E172" s="9">
        <v>18.5</v>
      </c>
      <c r="F172" s="9">
        <v>15.5</v>
      </c>
      <c r="G172" s="9">
        <f t="shared" si="262"/>
        <v>17.166666666666668</v>
      </c>
      <c r="H172" s="9">
        <v>19</v>
      </c>
      <c r="I172" s="9">
        <v>18.5</v>
      </c>
      <c r="J172" s="9">
        <f t="shared" si="263"/>
        <v>18.75</v>
      </c>
      <c r="K172" s="9">
        <v>22.5</v>
      </c>
      <c r="L172" s="9">
        <v>22.5</v>
      </c>
      <c r="M172" s="9">
        <v>15.5</v>
      </c>
      <c r="N172" s="10">
        <f t="shared" si="264"/>
        <v>19</v>
      </c>
      <c r="O172" s="18">
        <v>22.5</v>
      </c>
      <c r="P172" s="18">
        <v>22.5</v>
      </c>
      <c r="Q172" s="19">
        <v>23.5</v>
      </c>
      <c r="R172" s="16">
        <f t="shared" si="265"/>
        <v>22.833333333333332</v>
      </c>
      <c r="S172" s="31">
        <v>18.5</v>
      </c>
      <c r="T172" s="40">
        <v>18</v>
      </c>
      <c r="U172" s="26">
        <v>18</v>
      </c>
      <c r="V172" s="26">
        <v>17.399999999999999</v>
      </c>
      <c r="W172" s="26">
        <v>21.5</v>
      </c>
      <c r="X172" s="28">
        <f t="shared" si="266"/>
        <v>18.68</v>
      </c>
      <c r="Y172" s="29">
        <v>17</v>
      </c>
      <c r="Z172" s="30">
        <v>25</v>
      </c>
      <c r="AA172" s="30">
        <v>18</v>
      </c>
      <c r="AB172" s="30">
        <v>25</v>
      </c>
      <c r="AC172" s="30">
        <f t="shared" si="267"/>
        <v>22.666666666666668</v>
      </c>
      <c r="AD172" s="11">
        <f t="shared" si="268"/>
        <v>19.584074074074074</v>
      </c>
    </row>
    <row r="173" spans="1:30" x14ac:dyDescent="0.3">
      <c r="A173" s="3"/>
      <c r="B173" s="8" t="s">
        <v>64</v>
      </c>
      <c r="C173" s="9">
        <v>17.66</v>
      </c>
      <c r="D173" s="9">
        <v>17.5</v>
      </c>
      <c r="E173" s="9">
        <v>18.5</v>
      </c>
      <c r="F173" s="9">
        <v>15.5</v>
      </c>
      <c r="G173" s="9">
        <f t="shared" si="262"/>
        <v>17.166666666666668</v>
      </c>
      <c r="H173" s="9">
        <v>19</v>
      </c>
      <c r="I173" s="9">
        <v>18.5</v>
      </c>
      <c r="J173" s="9">
        <f t="shared" si="263"/>
        <v>18.75</v>
      </c>
      <c r="K173" s="9">
        <v>22.5</v>
      </c>
      <c r="L173" s="9">
        <v>21.5</v>
      </c>
      <c r="M173" s="9">
        <v>15.5</v>
      </c>
      <c r="N173" s="10">
        <f t="shared" si="264"/>
        <v>18.5</v>
      </c>
      <c r="O173" s="18">
        <v>22.5</v>
      </c>
      <c r="P173" s="18">
        <v>22.5</v>
      </c>
      <c r="Q173" s="19">
        <v>23.5</v>
      </c>
      <c r="R173" s="16">
        <f t="shared" si="265"/>
        <v>22.833333333333332</v>
      </c>
      <c r="S173" s="31">
        <v>20</v>
      </c>
      <c r="T173" s="40">
        <v>20</v>
      </c>
      <c r="U173" s="26">
        <v>18</v>
      </c>
      <c r="V173" s="26">
        <v>17.399999999999999</v>
      </c>
      <c r="W173" s="26">
        <v>21.5</v>
      </c>
      <c r="X173" s="28">
        <f t="shared" si="266"/>
        <v>19.380000000000003</v>
      </c>
      <c r="Y173" s="29">
        <v>18.5</v>
      </c>
      <c r="Z173" s="30">
        <v>25</v>
      </c>
      <c r="AA173" s="30">
        <v>18</v>
      </c>
      <c r="AB173" s="30">
        <v>25</v>
      </c>
      <c r="AC173" s="30">
        <f t="shared" si="267"/>
        <v>22.666666666666668</v>
      </c>
      <c r="AD173" s="11">
        <f t="shared" si="268"/>
        <v>19.772962962962961</v>
      </c>
    </row>
    <row r="174" spans="1:30" x14ac:dyDescent="0.3">
      <c r="A174" s="3"/>
      <c r="B174" s="8" t="s">
        <v>65</v>
      </c>
      <c r="C174" s="9">
        <v>18.329999999999998</v>
      </c>
      <c r="D174" s="9">
        <v>19</v>
      </c>
      <c r="E174" s="9">
        <v>20</v>
      </c>
      <c r="F174" s="9">
        <v>17</v>
      </c>
      <c r="G174" s="9">
        <f t="shared" si="262"/>
        <v>18.666666666666668</v>
      </c>
      <c r="H174" s="9">
        <v>19</v>
      </c>
      <c r="I174" s="9">
        <v>18.5</v>
      </c>
      <c r="J174" s="9">
        <f t="shared" si="263"/>
        <v>18.75</v>
      </c>
      <c r="K174" s="9">
        <v>22.5</v>
      </c>
      <c r="L174" s="9">
        <v>19</v>
      </c>
      <c r="M174" s="9">
        <v>15.5</v>
      </c>
      <c r="N174" s="10">
        <f t="shared" si="264"/>
        <v>17.25</v>
      </c>
      <c r="O174" s="18">
        <v>22.5</v>
      </c>
      <c r="P174" s="18">
        <v>22.5</v>
      </c>
      <c r="Q174" s="19">
        <v>23.5</v>
      </c>
      <c r="R174" s="16">
        <f t="shared" si="265"/>
        <v>22.833333333333332</v>
      </c>
      <c r="S174" s="31">
        <v>20</v>
      </c>
      <c r="T174" s="40">
        <v>20</v>
      </c>
      <c r="U174" s="26">
        <v>18</v>
      </c>
      <c r="V174" s="26">
        <v>17.399999999999999</v>
      </c>
      <c r="W174" s="26">
        <v>21.5</v>
      </c>
      <c r="X174" s="28">
        <f t="shared" si="266"/>
        <v>19.380000000000003</v>
      </c>
      <c r="Y174" s="29">
        <v>18.5</v>
      </c>
      <c r="Z174" s="30">
        <v>25</v>
      </c>
      <c r="AA174" s="30">
        <v>18</v>
      </c>
      <c r="AB174" s="30">
        <v>25</v>
      </c>
      <c r="AC174" s="30">
        <f t="shared" si="267"/>
        <v>22.666666666666668</v>
      </c>
      <c r="AD174" s="11">
        <f t="shared" si="268"/>
        <v>19.875185185185185</v>
      </c>
    </row>
    <row r="175" spans="1:30" x14ac:dyDescent="0.3">
      <c r="A175" s="3"/>
      <c r="B175" s="8" t="s">
        <v>68</v>
      </c>
      <c r="C175" s="9">
        <v>21.66</v>
      </c>
      <c r="D175" s="9">
        <v>19</v>
      </c>
      <c r="E175" s="9">
        <v>20</v>
      </c>
      <c r="F175" s="9">
        <v>18.5</v>
      </c>
      <c r="G175" s="9">
        <f t="shared" ref="G175" si="269">AVERAGE(D175:F175)</f>
        <v>19.166666666666668</v>
      </c>
      <c r="H175" s="9">
        <v>17.5</v>
      </c>
      <c r="I175" s="9">
        <v>18.5</v>
      </c>
      <c r="J175" s="9">
        <f t="shared" ref="J175" si="270">AVERAGE(H175:I175)</f>
        <v>18</v>
      </c>
      <c r="K175" s="9">
        <v>22.5</v>
      </c>
      <c r="L175" s="9">
        <v>19</v>
      </c>
      <c r="M175" s="9">
        <v>14.5</v>
      </c>
      <c r="N175" s="10">
        <f t="shared" ref="N175" si="271">AVERAGE(L175:M175)</f>
        <v>16.75</v>
      </c>
      <c r="O175" s="18">
        <v>22.5</v>
      </c>
      <c r="P175" s="18">
        <v>22.5</v>
      </c>
      <c r="Q175" s="19">
        <v>23.5</v>
      </c>
      <c r="R175" s="16">
        <f t="shared" ref="R175" si="272">(Q175+P175+O175)/3</f>
        <v>22.833333333333332</v>
      </c>
      <c r="S175" s="31">
        <v>22.5</v>
      </c>
      <c r="T175" s="40">
        <v>20</v>
      </c>
      <c r="U175" s="26">
        <v>18</v>
      </c>
      <c r="V175" s="26">
        <v>20</v>
      </c>
      <c r="W175" s="26">
        <v>21.5</v>
      </c>
      <c r="X175" s="28">
        <f t="shared" ref="X175" si="273">AVERAGE(S175:W175)</f>
        <v>20.399999999999999</v>
      </c>
      <c r="Y175" s="29">
        <v>20</v>
      </c>
      <c r="Z175" s="30">
        <v>23</v>
      </c>
      <c r="AA175" s="30">
        <v>18</v>
      </c>
      <c r="AB175" s="30">
        <v>25</v>
      </c>
      <c r="AC175" s="30">
        <f t="shared" ref="AC175" si="274">AVERAGE(Z175:AB175)</f>
        <v>22</v>
      </c>
      <c r="AD175" s="11">
        <f t="shared" ref="AD175" si="275">(C175+G175+J175+K175+N175+R175+X175+Y175+AC175)/9</f>
        <v>20.367777777777778</v>
      </c>
    </row>
    <row r="176" spans="1:30" ht="66" x14ac:dyDescent="0.3">
      <c r="A176" s="4" t="s">
        <v>52</v>
      </c>
      <c r="B176" s="12" t="s">
        <v>29</v>
      </c>
      <c r="C176" s="13">
        <f>C172*100/C175-100</f>
        <v>-18.467220683287167</v>
      </c>
      <c r="D176" s="13">
        <f t="shared" ref="D176:AD176" si="276">D172*100/D175-100</f>
        <v>-7.8947368421052602</v>
      </c>
      <c r="E176" s="13">
        <f t="shared" si="276"/>
        <v>-7.5</v>
      </c>
      <c r="F176" s="13">
        <f t="shared" si="276"/>
        <v>-16.21621621621621</v>
      </c>
      <c r="G176" s="13">
        <f t="shared" si="276"/>
        <v>-10.434782608695656</v>
      </c>
      <c r="H176" s="13">
        <f t="shared" si="276"/>
        <v>8.5714285714285694</v>
      </c>
      <c r="I176" s="13">
        <f t="shared" si="276"/>
        <v>0</v>
      </c>
      <c r="J176" s="13">
        <f t="shared" si="276"/>
        <v>4.1666666666666714</v>
      </c>
      <c r="K176" s="13">
        <f t="shared" si="276"/>
        <v>0</v>
      </c>
      <c r="L176" s="13">
        <f t="shared" si="276"/>
        <v>18.421052631578945</v>
      </c>
      <c r="M176" s="13">
        <f t="shared" si="276"/>
        <v>6.8965517241379359</v>
      </c>
      <c r="N176" s="13">
        <f t="shared" si="276"/>
        <v>13.432835820895519</v>
      </c>
      <c r="O176" s="13">
        <f t="shared" si="276"/>
        <v>0</v>
      </c>
      <c r="P176" s="13">
        <f t="shared" si="276"/>
        <v>0</v>
      </c>
      <c r="Q176" s="13">
        <f t="shared" si="276"/>
        <v>0</v>
      </c>
      <c r="R176" s="13">
        <f t="shared" si="276"/>
        <v>0</v>
      </c>
      <c r="S176" s="13">
        <f t="shared" si="276"/>
        <v>-17.777777777777771</v>
      </c>
      <c r="T176" s="13">
        <f t="shared" si="276"/>
        <v>-10</v>
      </c>
      <c r="U176" s="13">
        <f t="shared" si="276"/>
        <v>0</v>
      </c>
      <c r="V176" s="13">
        <f t="shared" si="276"/>
        <v>-13.000000000000014</v>
      </c>
      <c r="W176" s="13">
        <f t="shared" si="276"/>
        <v>0</v>
      </c>
      <c r="X176" s="13">
        <f t="shared" si="276"/>
        <v>-8.4313725490195992</v>
      </c>
      <c r="Y176" s="13">
        <f t="shared" si="276"/>
        <v>-15</v>
      </c>
      <c r="Z176" s="13">
        <f t="shared" si="276"/>
        <v>8.6956521739130466</v>
      </c>
      <c r="AA176" s="13">
        <f t="shared" si="276"/>
        <v>0</v>
      </c>
      <c r="AB176" s="13">
        <f t="shared" si="276"/>
        <v>0</v>
      </c>
      <c r="AC176" s="13">
        <f t="shared" si="276"/>
        <v>3.0303030303030454</v>
      </c>
      <c r="AD176" s="13">
        <f t="shared" si="276"/>
        <v>-3.8477624424926802</v>
      </c>
    </row>
    <row r="177" spans="1:30" x14ac:dyDescent="0.3">
      <c r="A177" s="3"/>
      <c r="B177" s="8" t="s">
        <v>59</v>
      </c>
      <c r="C177" s="9">
        <v>295</v>
      </c>
      <c r="D177" s="9">
        <v>300</v>
      </c>
      <c r="E177" s="9">
        <v>310</v>
      </c>
      <c r="F177" s="9">
        <v>300</v>
      </c>
      <c r="G177" s="9">
        <f t="shared" ref="G177:G183" si="277">AVERAGE(D177:F177)</f>
        <v>303.33333333333331</v>
      </c>
      <c r="H177" s="9">
        <v>315</v>
      </c>
      <c r="I177" s="9">
        <v>290</v>
      </c>
      <c r="J177" s="9">
        <f t="shared" ref="J177:J183" si="278">AVERAGE(H177:I177)</f>
        <v>302.5</v>
      </c>
      <c r="K177" s="9">
        <v>292.5</v>
      </c>
      <c r="L177" s="9">
        <v>255</v>
      </c>
      <c r="M177" s="9">
        <v>275</v>
      </c>
      <c r="N177" s="10">
        <f t="shared" ref="N177:N183" si="279">AVERAGE(L177:M177)</f>
        <v>265</v>
      </c>
      <c r="O177" s="18">
        <v>292.5</v>
      </c>
      <c r="P177" s="18">
        <v>259</v>
      </c>
      <c r="Q177" s="19">
        <v>323</v>
      </c>
      <c r="R177" s="16">
        <f t="shared" ref="R177:R183" si="280">(Q177+P177+O177)/3</f>
        <v>291.5</v>
      </c>
      <c r="S177" s="26">
        <v>310</v>
      </c>
      <c r="T177" s="32" t="s">
        <v>55</v>
      </c>
      <c r="U177" s="26">
        <v>350</v>
      </c>
      <c r="V177" s="26">
        <v>355</v>
      </c>
      <c r="W177" s="26">
        <v>310</v>
      </c>
      <c r="X177" s="28">
        <f t="shared" ref="X177:X183" si="281">AVERAGE(S177:W177)</f>
        <v>331.25</v>
      </c>
      <c r="Y177" s="29">
        <v>275</v>
      </c>
      <c r="Z177" s="30">
        <v>300</v>
      </c>
      <c r="AA177" s="30">
        <v>300</v>
      </c>
      <c r="AB177" s="30">
        <v>280</v>
      </c>
      <c r="AC177" s="30">
        <f t="shared" ref="AC177:AC183" si="282">AVERAGE(Z177:AB177)</f>
        <v>293.33333333333331</v>
      </c>
      <c r="AD177" s="11">
        <f t="shared" ref="AD177:AD183" si="283">(C177+G177+J177+K177+N177+R177+X177+Y177+AC177)/9</f>
        <v>294.37962962962962</v>
      </c>
    </row>
    <row r="178" spans="1:30" x14ac:dyDescent="0.3">
      <c r="A178" s="3"/>
      <c r="B178" s="8" t="s">
        <v>60</v>
      </c>
      <c r="C178" s="9">
        <v>295</v>
      </c>
      <c r="D178" s="9">
        <v>300</v>
      </c>
      <c r="E178" s="9">
        <v>310</v>
      </c>
      <c r="F178" s="9">
        <v>300</v>
      </c>
      <c r="G178" s="9">
        <f t="shared" si="277"/>
        <v>303.33333333333331</v>
      </c>
      <c r="H178" s="9">
        <v>315</v>
      </c>
      <c r="I178" s="9">
        <v>290</v>
      </c>
      <c r="J178" s="9">
        <f t="shared" si="278"/>
        <v>302.5</v>
      </c>
      <c r="K178" s="9">
        <v>285</v>
      </c>
      <c r="L178" s="9">
        <v>255</v>
      </c>
      <c r="M178" s="9">
        <v>275</v>
      </c>
      <c r="N178" s="10">
        <f t="shared" si="279"/>
        <v>265</v>
      </c>
      <c r="O178" s="18">
        <v>292.5</v>
      </c>
      <c r="P178" s="18">
        <v>259</v>
      </c>
      <c r="Q178" s="19">
        <v>323</v>
      </c>
      <c r="R178" s="16">
        <f t="shared" si="280"/>
        <v>291.5</v>
      </c>
      <c r="S178" s="26">
        <v>310</v>
      </c>
      <c r="T178" s="32" t="s">
        <v>55</v>
      </c>
      <c r="U178" s="26">
        <v>350</v>
      </c>
      <c r="V178" s="26">
        <v>355</v>
      </c>
      <c r="W178" s="26">
        <v>310</v>
      </c>
      <c r="X178" s="28">
        <f t="shared" si="281"/>
        <v>331.25</v>
      </c>
      <c r="Y178" s="29">
        <v>275</v>
      </c>
      <c r="Z178" s="30">
        <v>300</v>
      </c>
      <c r="AA178" s="30">
        <v>300</v>
      </c>
      <c r="AB178" s="30">
        <v>280</v>
      </c>
      <c r="AC178" s="30">
        <f t="shared" si="282"/>
        <v>293.33333333333331</v>
      </c>
      <c r="AD178" s="11">
        <f t="shared" si="283"/>
        <v>293.5462962962963</v>
      </c>
    </row>
    <row r="179" spans="1:30" x14ac:dyDescent="0.3">
      <c r="A179" s="3"/>
      <c r="B179" s="8" t="s">
        <v>61</v>
      </c>
      <c r="C179" s="9">
        <v>295</v>
      </c>
      <c r="D179" s="9">
        <v>290</v>
      </c>
      <c r="E179" s="9">
        <v>310</v>
      </c>
      <c r="F179" s="9">
        <v>300</v>
      </c>
      <c r="G179" s="9">
        <f t="shared" si="277"/>
        <v>300</v>
      </c>
      <c r="H179" s="9">
        <v>315</v>
      </c>
      <c r="I179" s="9">
        <v>290</v>
      </c>
      <c r="J179" s="9">
        <f t="shared" si="278"/>
        <v>302.5</v>
      </c>
      <c r="K179" s="9">
        <v>285</v>
      </c>
      <c r="L179" s="9">
        <v>255</v>
      </c>
      <c r="M179" s="9">
        <v>275</v>
      </c>
      <c r="N179" s="10">
        <f t="shared" si="279"/>
        <v>265</v>
      </c>
      <c r="O179" s="18">
        <v>292.5</v>
      </c>
      <c r="P179" s="18">
        <v>259</v>
      </c>
      <c r="Q179" s="19">
        <v>323</v>
      </c>
      <c r="R179" s="16">
        <f t="shared" si="280"/>
        <v>291.5</v>
      </c>
      <c r="S179" s="26">
        <v>310</v>
      </c>
      <c r="T179" s="32" t="s">
        <v>55</v>
      </c>
      <c r="U179" s="26">
        <v>350</v>
      </c>
      <c r="V179" s="26">
        <v>355</v>
      </c>
      <c r="W179" s="26">
        <v>310</v>
      </c>
      <c r="X179" s="28">
        <f t="shared" si="281"/>
        <v>331.25</v>
      </c>
      <c r="Y179" s="29">
        <v>275</v>
      </c>
      <c r="Z179" s="30">
        <v>300</v>
      </c>
      <c r="AA179" s="30">
        <v>300</v>
      </c>
      <c r="AB179" s="30">
        <v>280</v>
      </c>
      <c r="AC179" s="30">
        <f t="shared" si="282"/>
        <v>293.33333333333331</v>
      </c>
      <c r="AD179" s="11">
        <f t="shared" si="283"/>
        <v>293.17592592592592</v>
      </c>
    </row>
    <row r="180" spans="1:30" x14ac:dyDescent="0.3">
      <c r="A180" s="3"/>
      <c r="B180" s="8" t="s">
        <v>62</v>
      </c>
      <c r="C180" s="9">
        <v>295</v>
      </c>
      <c r="D180" s="9">
        <v>290</v>
      </c>
      <c r="E180" s="9">
        <v>310</v>
      </c>
      <c r="F180" s="9">
        <v>300</v>
      </c>
      <c r="G180" s="9">
        <f t="shared" si="277"/>
        <v>300</v>
      </c>
      <c r="H180" s="9">
        <v>315</v>
      </c>
      <c r="I180" s="9">
        <v>290</v>
      </c>
      <c r="J180" s="9">
        <f t="shared" si="278"/>
        <v>302.5</v>
      </c>
      <c r="K180" s="9">
        <v>285</v>
      </c>
      <c r="L180" s="9">
        <v>255</v>
      </c>
      <c r="M180" s="9">
        <v>275</v>
      </c>
      <c r="N180" s="10">
        <f t="shared" si="279"/>
        <v>265</v>
      </c>
      <c r="O180" s="18">
        <v>292.5</v>
      </c>
      <c r="P180" s="18">
        <v>259</v>
      </c>
      <c r="Q180" s="19">
        <v>323</v>
      </c>
      <c r="R180" s="16">
        <f t="shared" si="280"/>
        <v>291.5</v>
      </c>
      <c r="S180" s="26">
        <v>310</v>
      </c>
      <c r="T180" s="32" t="s">
        <v>55</v>
      </c>
      <c r="U180" s="26">
        <v>350</v>
      </c>
      <c r="V180" s="26">
        <v>355</v>
      </c>
      <c r="W180" s="26">
        <v>310</v>
      </c>
      <c r="X180" s="28">
        <f t="shared" si="281"/>
        <v>331.25</v>
      </c>
      <c r="Y180" s="29">
        <v>275</v>
      </c>
      <c r="Z180" s="30">
        <v>300</v>
      </c>
      <c r="AA180" s="30">
        <v>300</v>
      </c>
      <c r="AB180" s="30">
        <v>280</v>
      </c>
      <c r="AC180" s="30">
        <f t="shared" si="282"/>
        <v>293.33333333333331</v>
      </c>
      <c r="AD180" s="11">
        <f t="shared" si="283"/>
        <v>293.17592592592592</v>
      </c>
    </row>
    <row r="181" spans="1:30" x14ac:dyDescent="0.3">
      <c r="A181" s="3"/>
      <c r="B181" s="8" t="s">
        <v>63</v>
      </c>
      <c r="C181" s="9">
        <v>295</v>
      </c>
      <c r="D181" s="9">
        <v>290</v>
      </c>
      <c r="E181" s="9">
        <v>310</v>
      </c>
      <c r="F181" s="9">
        <v>300</v>
      </c>
      <c r="G181" s="9">
        <f t="shared" si="277"/>
        <v>300</v>
      </c>
      <c r="H181" s="9">
        <v>315</v>
      </c>
      <c r="I181" s="9">
        <v>290</v>
      </c>
      <c r="J181" s="9">
        <f t="shared" si="278"/>
        <v>302.5</v>
      </c>
      <c r="K181" s="9">
        <v>285</v>
      </c>
      <c r="L181" s="9">
        <v>255</v>
      </c>
      <c r="M181" s="9">
        <v>275</v>
      </c>
      <c r="N181" s="10">
        <f t="shared" si="279"/>
        <v>265</v>
      </c>
      <c r="O181" s="18">
        <v>292.5</v>
      </c>
      <c r="P181" s="18">
        <v>259</v>
      </c>
      <c r="Q181" s="19">
        <v>323</v>
      </c>
      <c r="R181" s="16">
        <f t="shared" si="280"/>
        <v>291.5</v>
      </c>
      <c r="S181" s="26">
        <v>310</v>
      </c>
      <c r="T181" s="32" t="s">
        <v>55</v>
      </c>
      <c r="U181" s="26">
        <v>350</v>
      </c>
      <c r="V181" s="26">
        <v>355</v>
      </c>
      <c r="W181" s="26">
        <v>310</v>
      </c>
      <c r="X181" s="28">
        <f t="shared" si="281"/>
        <v>331.25</v>
      </c>
      <c r="Y181" s="29">
        <v>275</v>
      </c>
      <c r="Z181" s="30">
        <v>300</v>
      </c>
      <c r="AA181" s="30">
        <v>300</v>
      </c>
      <c r="AB181" s="30">
        <v>280</v>
      </c>
      <c r="AC181" s="30">
        <f t="shared" si="282"/>
        <v>293.33333333333331</v>
      </c>
      <c r="AD181" s="11">
        <f t="shared" si="283"/>
        <v>293.17592592592592</v>
      </c>
    </row>
    <row r="182" spans="1:30" x14ac:dyDescent="0.3">
      <c r="A182" s="3"/>
      <c r="B182" s="8" t="s">
        <v>64</v>
      </c>
      <c r="C182" s="9">
        <v>295</v>
      </c>
      <c r="D182" s="9">
        <v>290</v>
      </c>
      <c r="E182" s="9">
        <v>310</v>
      </c>
      <c r="F182" s="9">
        <v>300</v>
      </c>
      <c r="G182" s="9">
        <f t="shared" si="277"/>
        <v>300</v>
      </c>
      <c r="H182" s="9">
        <v>315</v>
      </c>
      <c r="I182" s="9">
        <v>290</v>
      </c>
      <c r="J182" s="9">
        <f t="shared" si="278"/>
        <v>302.5</v>
      </c>
      <c r="K182" s="9">
        <v>285</v>
      </c>
      <c r="L182" s="9">
        <v>255</v>
      </c>
      <c r="M182" s="9">
        <v>275</v>
      </c>
      <c r="N182" s="10">
        <f t="shared" si="279"/>
        <v>265</v>
      </c>
      <c r="O182" s="18">
        <v>292.5</v>
      </c>
      <c r="P182" s="18">
        <v>259</v>
      </c>
      <c r="Q182" s="19">
        <v>323</v>
      </c>
      <c r="R182" s="16">
        <f t="shared" si="280"/>
        <v>291.5</v>
      </c>
      <c r="S182" s="26">
        <v>310</v>
      </c>
      <c r="T182" s="32" t="s">
        <v>55</v>
      </c>
      <c r="U182" s="26">
        <v>350</v>
      </c>
      <c r="V182" s="26">
        <v>355</v>
      </c>
      <c r="W182" s="26">
        <v>310</v>
      </c>
      <c r="X182" s="28">
        <f t="shared" si="281"/>
        <v>331.25</v>
      </c>
      <c r="Y182" s="29">
        <v>275</v>
      </c>
      <c r="Z182" s="30">
        <v>300</v>
      </c>
      <c r="AA182" s="30">
        <v>300</v>
      </c>
      <c r="AB182" s="30">
        <v>280</v>
      </c>
      <c r="AC182" s="30">
        <f t="shared" si="282"/>
        <v>293.33333333333331</v>
      </c>
      <c r="AD182" s="11">
        <f t="shared" si="283"/>
        <v>293.17592592592592</v>
      </c>
    </row>
    <row r="183" spans="1:30" x14ac:dyDescent="0.3">
      <c r="A183" s="3"/>
      <c r="B183" s="8" t="s">
        <v>65</v>
      </c>
      <c r="C183" s="9">
        <v>290</v>
      </c>
      <c r="D183" s="9">
        <v>290</v>
      </c>
      <c r="E183" s="9">
        <v>310</v>
      </c>
      <c r="F183" s="9">
        <v>300</v>
      </c>
      <c r="G183" s="9">
        <f t="shared" si="277"/>
        <v>300</v>
      </c>
      <c r="H183" s="9">
        <v>315</v>
      </c>
      <c r="I183" s="9">
        <v>290</v>
      </c>
      <c r="J183" s="9">
        <f t="shared" si="278"/>
        <v>302.5</v>
      </c>
      <c r="K183" s="9">
        <v>285</v>
      </c>
      <c r="L183" s="9">
        <v>255</v>
      </c>
      <c r="M183" s="9">
        <v>275</v>
      </c>
      <c r="N183" s="10">
        <f t="shared" si="279"/>
        <v>265</v>
      </c>
      <c r="O183" s="18">
        <v>292.5</v>
      </c>
      <c r="P183" s="18">
        <v>259</v>
      </c>
      <c r="Q183" s="19">
        <v>323</v>
      </c>
      <c r="R183" s="16">
        <f t="shared" si="280"/>
        <v>291.5</v>
      </c>
      <c r="S183" s="26">
        <v>310</v>
      </c>
      <c r="T183" s="32" t="s">
        <v>55</v>
      </c>
      <c r="U183" s="26">
        <v>350</v>
      </c>
      <c r="V183" s="26">
        <v>355</v>
      </c>
      <c r="W183" s="26">
        <v>310</v>
      </c>
      <c r="X183" s="28">
        <f t="shared" si="281"/>
        <v>331.25</v>
      </c>
      <c r="Y183" s="29">
        <v>275</v>
      </c>
      <c r="Z183" s="30">
        <v>300</v>
      </c>
      <c r="AA183" s="30">
        <v>300</v>
      </c>
      <c r="AB183" s="30">
        <v>280</v>
      </c>
      <c r="AC183" s="30">
        <f t="shared" si="282"/>
        <v>293.33333333333331</v>
      </c>
      <c r="AD183" s="11">
        <f t="shared" si="283"/>
        <v>292.62037037037038</v>
      </c>
    </row>
    <row r="184" spans="1:30" x14ac:dyDescent="0.3">
      <c r="A184" s="3"/>
      <c r="B184" s="8" t="s">
        <v>68</v>
      </c>
      <c r="C184" s="9">
        <v>290</v>
      </c>
      <c r="D184" s="9">
        <v>290</v>
      </c>
      <c r="E184" s="9">
        <v>310</v>
      </c>
      <c r="F184" s="9">
        <v>300</v>
      </c>
      <c r="G184" s="9">
        <f t="shared" ref="G184" si="284">AVERAGE(D184:F184)</f>
        <v>300</v>
      </c>
      <c r="H184" s="9">
        <v>315</v>
      </c>
      <c r="I184" s="9">
        <v>290</v>
      </c>
      <c r="J184" s="9">
        <f t="shared" ref="J184" si="285">AVERAGE(H184:I184)</f>
        <v>302.5</v>
      </c>
      <c r="K184" s="9">
        <v>285</v>
      </c>
      <c r="L184" s="9">
        <v>250</v>
      </c>
      <c r="M184" s="9">
        <v>275</v>
      </c>
      <c r="N184" s="10">
        <f t="shared" ref="N184" si="286">AVERAGE(L184:M184)</f>
        <v>262.5</v>
      </c>
      <c r="O184" s="18">
        <v>292.5</v>
      </c>
      <c r="P184" s="18">
        <v>259</v>
      </c>
      <c r="Q184" s="19">
        <v>323</v>
      </c>
      <c r="R184" s="16">
        <f t="shared" ref="R184" si="287">(Q184+P184+O184)/3</f>
        <v>291.5</v>
      </c>
      <c r="S184" s="26">
        <v>310</v>
      </c>
      <c r="T184" s="32" t="s">
        <v>55</v>
      </c>
      <c r="U184" s="26">
        <v>350</v>
      </c>
      <c r="V184" s="26">
        <v>355</v>
      </c>
      <c r="W184" s="26">
        <v>310</v>
      </c>
      <c r="X184" s="28">
        <f t="shared" ref="X184" si="288">AVERAGE(S184:W184)</f>
        <v>331.25</v>
      </c>
      <c r="Y184" s="29">
        <v>275</v>
      </c>
      <c r="Z184" s="30">
        <v>300</v>
      </c>
      <c r="AA184" s="30">
        <v>300</v>
      </c>
      <c r="AB184" s="30">
        <v>280</v>
      </c>
      <c r="AC184" s="30">
        <f t="shared" ref="AC184" si="289">AVERAGE(Z184:AB184)</f>
        <v>293.33333333333331</v>
      </c>
      <c r="AD184" s="11">
        <f t="shared" ref="AD184" si="290">(C184+G184+J184+K184+N184+R184+X184+Y184+AC184)/9</f>
        <v>292.34259259259261</v>
      </c>
    </row>
    <row r="185" spans="1:30" ht="66" x14ac:dyDescent="0.3">
      <c r="A185" s="6" t="s">
        <v>46</v>
      </c>
      <c r="B185" s="12" t="s">
        <v>29</v>
      </c>
      <c r="C185" s="13">
        <f>C181*100/C184-100</f>
        <v>1.7241379310344769</v>
      </c>
      <c r="D185" s="13">
        <f t="shared" ref="D185:AD185" si="291">D181*100/D184-100</f>
        <v>0</v>
      </c>
      <c r="E185" s="13">
        <f t="shared" si="291"/>
        <v>0</v>
      </c>
      <c r="F185" s="13">
        <f t="shared" si="291"/>
        <v>0</v>
      </c>
      <c r="G185" s="13">
        <f t="shared" si="291"/>
        <v>0</v>
      </c>
      <c r="H185" s="13">
        <f t="shared" si="291"/>
        <v>0</v>
      </c>
      <c r="I185" s="13">
        <f t="shared" si="291"/>
        <v>0</v>
      </c>
      <c r="J185" s="13">
        <f t="shared" si="291"/>
        <v>0</v>
      </c>
      <c r="K185" s="13">
        <f t="shared" si="291"/>
        <v>0</v>
      </c>
      <c r="L185" s="13">
        <f t="shared" si="291"/>
        <v>2</v>
      </c>
      <c r="M185" s="13">
        <f t="shared" si="291"/>
        <v>0</v>
      </c>
      <c r="N185" s="13">
        <f t="shared" si="291"/>
        <v>0.952380952380949</v>
      </c>
      <c r="O185" s="13">
        <f t="shared" si="291"/>
        <v>0</v>
      </c>
      <c r="P185" s="13">
        <f t="shared" si="291"/>
        <v>0</v>
      </c>
      <c r="Q185" s="13">
        <f t="shared" si="291"/>
        <v>0</v>
      </c>
      <c r="R185" s="13">
        <f t="shared" si="291"/>
        <v>0</v>
      </c>
      <c r="S185" s="13">
        <f t="shared" si="291"/>
        <v>0</v>
      </c>
      <c r="T185" s="13"/>
      <c r="U185" s="13">
        <f t="shared" si="291"/>
        <v>0</v>
      </c>
      <c r="V185" s="13">
        <f t="shared" si="291"/>
        <v>0</v>
      </c>
      <c r="W185" s="13">
        <f t="shared" si="291"/>
        <v>0</v>
      </c>
      <c r="X185" s="13">
        <f t="shared" si="291"/>
        <v>0</v>
      </c>
      <c r="Y185" s="13">
        <f t="shared" si="291"/>
        <v>0</v>
      </c>
      <c r="Z185" s="13">
        <f t="shared" si="291"/>
        <v>0</v>
      </c>
      <c r="AA185" s="13">
        <f t="shared" si="291"/>
        <v>0</v>
      </c>
      <c r="AB185" s="13">
        <f t="shared" si="291"/>
        <v>0</v>
      </c>
      <c r="AC185" s="13">
        <f t="shared" si="291"/>
        <v>0</v>
      </c>
      <c r="AD185" s="13">
        <f t="shared" si="291"/>
        <v>0.28505368511068241</v>
      </c>
    </row>
    <row r="186" spans="1:30" x14ac:dyDescent="0.3">
      <c r="A186" s="3"/>
      <c r="B186" s="8" t="s">
        <v>59</v>
      </c>
      <c r="C186" s="9" t="s">
        <v>58</v>
      </c>
      <c r="D186" s="9" t="s">
        <v>58</v>
      </c>
      <c r="E186" s="9">
        <v>37.200000000000003</v>
      </c>
      <c r="F186" s="9" t="s">
        <v>58</v>
      </c>
      <c r="G186" s="9">
        <f t="shared" ref="G186:G192" si="292">AVERAGE(D186:F186)</f>
        <v>37.200000000000003</v>
      </c>
      <c r="H186" s="9">
        <v>36.200000000000003</v>
      </c>
      <c r="I186" s="9" t="s">
        <v>58</v>
      </c>
      <c r="J186" s="10">
        <f t="shared" ref="J186:J192" si="293">AVERAGE(H186:I186)</f>
        <v>36.200000000000003</v>
      </c>
      <c r="K186" s="9">
        <v>35.6</v>
      </c>
      <c r="L186" s="9" t="s">
        <v>58</v>
      </c>
      <c r="M186" s="9" t="s">
        <v>58</v>
      </c>
      <c r="N186" s="10"/>
      <c r="O186" s="18">
        <v>37.5</v>
      </c>
      <c r="P186" s="18">
        <v>37.5</v>
      </c>
      <c r="Q186" s="19">
        <v>41.9</v>
      </c>
      <c r="R186" s="16">
        <f t="shared" ref="R186:R192" si="294">(Q186+P186+O186)/3</f>
        <v>38.966666666666669</v>
      </c>
      <c r="S186" s="26">
        <v>35.5</v>
      </c>
      <c r="T186" s="26">
        <v>35.5</v>
      </c>
      <c r="U186" s="26">
        <v>35.5</v>
      </c>
      <c r="V186" s="26">
        <v>35.799999999999997</v>
      </c>
      <c r="W186" s="26">
        <v>36</v>
      </c>
      <c r="X186" s="28">
        <f t="shared" ref="X186:X192" si="295">AVERAGE(S186:W186)</f>
        <v>35.660000000000004</v>
      </c>
      <c r="Y186" s="37">
        <v>35.700000000000003</v>
      </c>
      <c r="Z186" s="41">
        <v>35.9</v>
      </c>
      <c r="AA186" s="30">
        <v>37.5</v>
      </c>
      <c r="AB186" s="30">
        <v>36.5</v>
      </c>
      <c r="AC186" s="30">
        <f t="shared" ref="AC186:AC192" si="296">AVERAGE(Z186:AB186)</f>
        <v>36.633333333333333</v>
      </c>
      <c r="AD186" s="11">
        <f t="shared" ref="AD186:AD192" si="297">(G186+J186+K186+R186+X186+Y186+AC186)/7</f>
        <v>36.565714285714286</v>
      </c>
    </row>
    <row r="187" spans="1:30" x14ac:dyDescent="0.3">
      <c r="A187" s="3"/>
      <c r="B187" s="8" t="s">
        <v>60</v>
      </c>
      <c r="C187" s="9" t="s">
        <v>58</v>
      </c>
      <c r="D187" s="9" t="s">
        <v>58</v>
      </c>
      <c r="E187" s="9">
        <v>37.200000000000003</v>
      </c>
      <c r="F187" s="9" t="s">
        <v>58</v>
      </c>
      <c r="G187" s="9">
        <f t="shared" si="292"/>
        <v>37.200000000000003</v>
      </c>
      <c r="H187" s="9">
        <v>36.200000000000003</v>
      </c>
      <c r="I187" s="9" t="s">
        <v>58</v>
      </c>
      <c r="J187" s="10">
        <f t="shared" si="293"/>
        <v>36.200000000000003</v>
      </c>
      <c r="K187" s="9">
        <v>35.6</v>
      </c>
      <c r="L187" s="9" t="s">
        <v>58</v>
      </c>
      <c r="M187" s="9" t="s">
        <v>58</v>
      </c>
      <c r="N187" s="10"/>
      <c r="O187" s="18">
        <v>37.5</v>
      </c>
      <c r="P187" s="18">
        <v>37.5</v>
      </c>
      <c r="Q187" s="19">
        <v>41.9</v>
      </c>
      <c r="R187" s="16">
        <f t="shared" si="294"/>
        <v>38.966666666666669</v>
      </c>
      <c r="S187" s="26">
        <v>35.5</v>
      </c>
      <c r="T187" s="26">
        <v>35.5</v>
      </c>
      <c r="U187" s="26">
        <v>35.5</v>
      </c>
      <c r="V187" s="26">
        <v>35.799999999999997</v>
      </c>
      <c r="W187" s="26">
        <v>36</v>
      </c>
      <c r="X187" s="28">
        <f t="shared" si="295"/>
        <v>35.660000000000004</v>
      </c>
      <c r="Y187" s="37">
        <v>35.700000000000003</v>
      </c>
      <c r="Z187" s="41">
        <v>35.9</v>
      </c>
      <c r="AA187" s="30">
        <v>37.5</v>
      </c>
      <c r="AB187" s="30">
        <v>36.5</v>
      </c>
      <c r="AC187" s="30">
        <f t="shared" si="296"/>
        <v>36.633333333333333</v>
      </c>
      <c r="AD187" s="11">
        <f t="shared" si="297"/>
        <v>36.565714285714286</v>
      </c>
    </row>
    <row r="188" spans="1:30" x14ac:dyDescent="0.3">
      <c r="A188" s="3"/>
      <c r="B188" s="8" t="s">
        <v>61</v>
      </c>
      <c r="C188" s="9" t="s">
        <v>58</v>
      </c>
      <c r="D188" s="9" t="s">
        <v>58</v>
      </c>
      <c r="E188" s="9">
        <v>37.200000000000003</v>
      </c>
      <c r="F188" s="9" t="s">
        <v>58</v>
      </c>
      <c r="G188" s="9">
        <f t="shared" si="292"/>
        <v>37.200000000000003</v>
      </c>
      <c r="H188" s="9">
        <v>36.200000000000003</v>
      </c>
      <c r="I188" s="9" t="s">
        <v>58</v>
      </c>
      <c r="J188" s="10">
        <f t="shared" si="293"/>
        <v>36.200000000000003</v>
      </c>
      <c r="K188" s="9">
        <v>35.6</v>
      </c>
      <c r="L188" s="9" t="s">
        <v>58</v>
      </c>
      <c r="M188" s="9" t="s">
        <v>58</v>
      </c>
      <c r="N188" s="10"/>
      <c r="O188" s="18">
        <v>37.5</v>
      </c>
      <c r="P188" s="18">
        <v>37.5</v>
      </c>
      <c r="Q188" s="19">
        <v>41.9</v>
      </c>
      <c r="R188" s="16">
        <f t="shared" si="294"/>
        <v>38.966666666666669</v>
      </c>
      <c r="S188" s="26">
        <v>35.5</v>
      </c>
      <c r="T188" s="26">
        <v>35.5</v>
      </c>
      <c r="U188" s="26">
        <v>35.5</v>
      </c>
      <c r="V188" s="26">
        <v>35.799999999999997</v>
      </c>
      <c r="W188" s="26">
        <v>36</v>
      </c>
      <c r="X188" s="28">
        <f t="shared" si="295"/>
        <v>35.660000000000004</v>
      </c>
      <c r="Y188" s="37">
        <v>35.700000000000003</v>
      </c>
      <c r="Z188" s="41">
        <v>35.9</v>
      </c>
      <c r="AA188" s="30">
        <v>37.5</v>
      </c>
      <c r="AB188" s="30">
        <v>36.5</v>
      </c>
      <c r="AC188" s="30">
        <f t="shared" si="296"/>
        <v>36.633333333333333</v>
      </c>
      <c r="AD188" s="11">
        <f t="shared" si="297"/>
        <v>36.565714285714286</v>
      </c>
    </row>
    <row r="189" spans="1:30" x14ac:dyDescent="0.3">
      <c r="A189" s="3"/>
      <c r="B189" s="8" t="s">
        <v>62</v>
      </c>
      <c r="C189" s="9" t="s">
        <v>58</v>
      </c>
      <c r="D189" s="9" t="s">
        <v>58</v>
      </c>
      <c r="E189" s="9">
        <v>36.700000000000003</v>
      </c>
      <c r="F189" s="9" t="s">
        <v>58</v>
      </c>
      <c r="G189" s="9">
        <f t="shared" si="292"/>
        <v>36.700000000000003</v>
      </c>
      <c r="H189" s="9">
        <v>35.700000000000003</v>
      </c>
      <c r="I189" s="9" t="s">
        <v>58</v>
      </c>
      <c r="J189" s="10">
        <f t="shared" si="293"/>
        <v>35.700000000000003</v>
      </c>
      <c r="K189" s="9">
        <v>35.6</v>
      </c>
      <c r="L189" s="9" t="s">
        <v>58</v>
      </c>
      <c r="M189" s="9" t="s">
        <v>58</v>
      </c>
      <c r="N189" s="10"/>
      <c r="O189" s="18">
        <v>37.5</v>
      </c>
      <c r="P189" s="18">
        <v>37.5</v>
      </c>
      <c r="Q189" s="19">
        <v>41.9</v>
      </c>
      <c r="R189" s="16">
        <f t="shared" si="294"/>
        <v>38.966666666666669</v>
      </c>
      <c r="S189" s="26">
        <v>34.9</v>
      </c>
      <c r="T189" s="26">
        <v>34.9</v>
      </c>
      <c r="U189" s="26">
        <v>34.9</v>
      </c>
      <c r="V189" s="26">
        <v>35.799999999999997</v>
      </c>
      <c r="W189" s="26">
        <v>36</v>
      </c>
      <c r="X189" s="28">
        <f t="shared" si="295"/>
        <v>35.299999999999997</v>
      </c>
      <c r="Y189" s="37">
        <v>35.700000000000003</v>
      </c>
      <c r="Z189" s="41">
        <v>35.9</v>
      </c>
      <c r="AA189" s="30">
        <v>37.5</v>
      </c>
      <c r="AB189" s="30">
        <v>36.5</v>
      </c>
      <c r="AC189" s="30">
        <f t="shared" si="296"/>
        <v>36.633333333333333</v>
      </c>
      <c r="AD189" s="11">
        <f t="shared" si="297"/>
        <v>36.371428571428567</v>
      </c>
    </row>
    <row r="190" spans="1:30" x14ac:dyDescent="0.3">
      <c r="A190" s="3"/>
      <c r="B190" s="8" t="s">
        <v>63</v>
      </c>
      <c r="C190" s="9" t="s">
        <v>58</v>
      </c>
      <c r="D190" s="9" t="s">
        <v>58</v>
      </c>
      <c r="E190" s="9">
        <v>36.700000000000003</v>
      </c>
      <c r="F190" s="9" t="s">
        <v>58</v>
      </c>
      <c r="G190" s="9">
        <f t="shared" si="292"/>
        <v>36.700000000000003</v>
      </c>
      <c r="H190" s="9">
        <v>35.700000000000003</v>
      </c>
      <c r="I190" s="9" t="s">
        <v>58</v>
      </c>
      <c r="J190" s="10">
        <f t="shared" si="293"/>
        <v>35.700000000000003</v>
      </c>
      <c r="K190" s="9">
        <v>35.6</v>
      </c>
      <c r="L190" s="9" t="s">
        <v>58</v>
      </c>
      <c r="M190" s="9" t="s">
        <v>58</v>
      </c>
      <c r="N190" s="10"/>
      <c r="O190" s="18">
        <v>37.5</v>
      </c>
      <c r="P190" s="18">
        <v>35.9</v>
      </c>
      <c r="Q190" s="19">
        <v>41.9</v>
      </c>
      <c r="R190" s="16">
        <f t="shared" si="294"/>
        <v>38.43333333333333</v>
      </c>
      <c r="S190" s="26">
        <v>34.9</v>
      </c>
      <c r="T190" s="26">
        <v>34.9</v>
      </c>
      <c r="U190" s="26">
        <v>34.9</v>
      </c>
      <c r="V190" s="26">
        <v>35</v>
      </c>
      <c r="W190" s="26">
        <v>35</v>
      </c>
      <c r="X190" s="28">
        <f t="shared" si="295"/>
        <v>34.94</v>
      </c>
      <c r="Y190" s="37">
        <v>35.700000000000003</v>
      </c>
      <c r="Z190" s="41">
        <v>35.9</v>
      </c>
      <c r="AA190" s="30">
        <v>37.5</v>
      </c>
      <c r="AB190" s="30">
        <v>36.5</v>
      </c>
      <c r="AC190" s="30">
        <f t="shared" si="296"/>
        <v>36.633333333333333</v>
      </c>
      <c r="AD190" s="11">
        <f t="shared" si="297"/>
        <v>36.243809523809524</v>
      </c>
    </row>
    <row r="191" spans="1:30" x14ac:dyDescent="0.3">
      <c r="A191" s="3"/>
      <c r="B191" s="8" t="s">
        <v>64</v>
      </c>
      <c r="C191" s="9" t="s">
        <v>58</v>
      </c>
      <c r="D191" s="9" t="s">
        <v>58</v>
      </c>
      <c r="E191" s="9">
        <v>36.700000000000003</v>
      </c>
      <c r="F191" s="9" t="s">
        <v>58</v>
      </c>
      <c r="G191" s="9">
        <f t="shared" si="292"/>
        <v>36.700000000000003</v>
      </c>
      <c r="H191" s="9">
        <v>35.700000000000003</v>
      </c>
      <c r="I191" s="9" t="s">
        <v>58</v>
      </c>
      <c r="J191" s="10">
        <f t="shared" si="293"/>
        <v>35.700000000000003</v>
      </c>
      <c r="K191" s="9">
        <v>35.6</v>
      </c>
      <c r="L191" s="9" t="s">
        <v>58</v>
      </c>
      <c r="M191" s="9" t="s">
        <v>58</v>
      </c>
      <c r="N191" s="10"/>
      <c r="O191" s="18">
        <v>37.5</v>
      </c>
      <c r="P191" s="18">
        <v>35.9</v>
      </c>
      <c r="Q191" s="19">
        <v>41.9</v>
      </c>
      <c r="R191" s="16">
        <f t="shared" si="294"/>
        <v>38.43333333333333</v>
      </c>
      <c r="S191" s="26">
        <v>34.9</v>
      </c>
      <c r="T191" s="26">
        <v>34.9</v>
      </c>
      <c r="U191" s="26">
        <v>34.9</v>
      </c>
      <c r="V191" s="26">
        <v>35</v>
      </c>
      <c r="W191" s="26">
        <v>35</v>
      </c>
      <c r="X191" s="28">
        <f t="shared" si="295"/>
        <v>34.94</v>
      </c>
      <c r="Y191" s="37">
        <v>35.700000000000003</v>
      </c>
      <c r="Z191" s="41">
        <v>35.9</v>
      </c>
      <c r="AA191" s="30">
        <v>37.5</v>
      </c>
      <c r="AB191" s="30">
        <v>36.5</v>
      </c>
      <c r="AC191" s="30">
        <f t="shared" si="296"/>
        <v>36.633333333333333</v>
      </c>
      <c r="AD191" s="11">
        <f t="shared" si="297"/>
        <v>36.243809523809524</v>
      </c>
    </row>
    <row r="192" spans="1:30" x14ac:dyDescent="0.3">
      <c r="A192" s="3"/>
      <c r="B192" s="8" t="s">
        <v>65</v>
      </c>
      <c r="C192" s="9" t="s">
        <v>58</v>
      </c>
      <c r="D192" s="9" t="s">
        <v>58</v>
      </c>
      <c r="E192" s="9">
        <v>36.700000000000003</v>
      </c>
      <c r="F192" s="9" t="s">
        <v>58</v>
      </c>
      <c r="G192" s="9">
        <f t="shared" si="292"/>
        <v>36.700000000000003</v>
      </c>
      <c r="H192" s="9">
        <v>35.700000000000003</v>
      </c>
      <c r="I192" s="9" t="s">
        <v>58</v>
      </c>
      <c r="J192" s="10">
        <f t="shared" si="293"/>
        <v>35.700000000000003</v>
      </c>
      <c r="K192" s="9">
        <v>35.6</v>
      </c>
      <c r="L192" s="9" t="s">
        <v>58</v>
      </c>
      <c r="M192" s="9" t="s">
        <v>58</v>
      </c>
      <c r="N192" s="10"/>
      <c r="O192" s="18">
        <v>37.5</v>
      </c>
      <c r="P192" s="18">
        <v>35.9</v>
      </c>
      <c r="Q192" s="19">
        <v>41.9</v>
      </c>
      <c r="R192" s="16">
        <f t="shared" si="294"/>
        <v>38.43333333333333</v>
      </c>
      <c r="S192" s="26">
        <v>34.9</v>
      </c>
      <c r="T192" s="26">
        <v>34.9</v>
      </c>
      <c r="U192" s="26">
        <v>34.9</v>
      </c>
      <c r="V192" s="26">
        <v>35</v>
      </c>
      <c r="W192" s="26">
        <v>35</v>
      </c>
      <c r="X192" s="28">
        <f t="shared" si="295"/>
        <v>34.94</v>
      </c>
      <c r="Y192" s="37">
        <v>35.700000000000003</v>
      </c>
      <c r="Z192" s="41">
        <v>35.9</v>
      </c>
      <c r="AA192" s="30">
        <v>37.5</v>
      </c>
      <c r="AB192" s="30">
        <v>36.5</v>
      </c>
      <c r="AC192" s="30">
        <f t="shared" si="296"/>
        <v>36.633333333333333</v>
      </c>
      <c r="AD192" s="11">
        <f t="shared" si="297"/>
        <v>36.243809523809524</v>
      </c>
    </row>
    <row r="193" spans="1:30" x14ac:dyDescent="0.3">
      <c r="A193" s="3"/>
      <c r="B193" s="8" t="s">
        <v>68</v>
      </c>
      <c r="C193" s="9" t="s">
        <v>58</v>
      </c>
      <c r="D193" s="9" t="s">
        <v>58</v>
      </c>
      <c r="E193" s="9">
        <v>36.700000000000003</v>
      </c>
      <c r="F193" s="9" t="s">
        <v>58</v>
      </c>
      <c r="G193" s="9">
        <f t="shared" ref="G193" si="298">AVERAGE(D193:F193)</f>
        <v>36.700000000000003</v>
      </c>
      <c r="H193" s="9">
        <v>35.700000000000003</v>
      </c>
      <c r="I193" s="9" t="s">
        <v>58</v>
      </c>
      <c r="J193" s="10">
        <f t="shared" ref="J193" si="299">AVERAGE(H193:I193)</f>
        <v>35.700000000000003</v>
      </c>
      <c r="K193" s="9">
        <v>35.6</v>
      </c>
      <c r="L193" s="9" t="s">
        <v>58</v>
      </c>
      <c r="M193" s="9" t="s">
        <v>58</v>
      </c>
      <c r="N193" s="10"/>
      <c r="O193" s="18">
        <v>37.5</v>
      </c>
      <c r="P193" s="18">
        <v>35.9</v>
      </c>
      <c r="Q193" s="19">
        <v>41.9</v>
      </c>
      <c r="R193" s="16">
        <f t="shared" ref="R193" si="300">(Q193+P193+O193)/3</f>
        <v>38.43333333333333</v>
      </c>
      <c r="S193" s="26">
        <v>34.9</v>
      </c>
      <c r="T193" s="26">
        <v>34.9</v>
      </c>
      <c r="U193" s="26">
        <v>34.9</v>
      </c>
      <c r="V193" s="26">
        <v>34.1</v>
      </c>
      <c r="W193" s="26">
        <v>35</v>
      </c>
      <c r="X193" s="28">
        <f t="shared" ref="X193" si="301">AVERAGE(S193:W193)</f>
        <v>34.76</v>
      </c>
      <c r="Y193" s="37">
        <v>35.700000000000003</v>
      </c>
      <c r="Z193" s="41">
        <v>35</v>
      </c>
      <c r="AA193" s="30">
        <v>37.5</v>
      </c>
      <c r="AB193" s="30">
        <v>36.5</v>
      </c>
      <c r="AC193" s="30">
        <f t="shared" ref="AC193" si="302">AVERAGE(Z193:AB193)</f>
        <v>36.333333333333336</v>
      </c>
      <c r="AD193" s="11">
        <f t="shared" ref="AD193" si="303">(G193+J193+K193+R193+X193+Y193+AC193)/7</f>
        <v>36.175238095238093</v>
      </c>
    </row>
    <row r="194" spans="1:30" ht="66" x14ac:dyDescent="0.3">
      <c r="A194" s="6" t="s">
        <v>47</v>
      </c>
      <c r="B194" s="12" t="s">
        <v>29</v>
      </c>
      <c r="C194" s="13"/>
      <c r="D194" s="13"/>
      <c r="E194" s="13">
        <f t="shared" ref="E194:AD194" si="304">E190*100/E193-100</f>
        <v>0</v>
      </c>
      <c r="F194" s="13"/>
      <c r="G194" s="13">
        <f t="shared" si="304"/>
        <v>0</v>
      </c>
      <c r="H194" s="13">
        <f t="shared" si="304"/>
        <v>0</v>
      </c>
      <c r="I194" s="13"/>
      <c r="J194" s="13">
        <f t="shared" si="304"/>
        <v>0</v>
      </c>
      <c r="K194" s="13">
        <f t="shared" si="304"/>
        <v>0</v>
      </c>
      <c r="L194" s="13"/>
      <c r="M194" s="13"/>
      <c r="N194" s="13"/>
      <c r="O194" s="13">
        <f t="shared" si="304"/>
        <v>0</v>
      </c>
      <c r="P194" s="13">
        <f t="shared" si="304"/>
        <v>0</v>
      </c>
      <c r="Q194" s="13">
        <f t="shared" si="304"/>
        <v>0</v>
      </c>
      <c r="R194" s="13">
        <f t="shared" si="304"/>
        <v>0</v>
      </c>
      <c r="S194" s="13">
        <f t="shared" si="304"/>
        <v>0</v>
      </c>
      <c r="T194" s="13">
        <f t="shared" si="304"/>
        <v>0</v>
      </c>
      <c r="U194" s="13">
        <f t="shared" si="304"/>
        <v>0</v>
      </c>
      <c r="V194" s="13">
        <f t="shared" si="304"/>
        <v>2.6392961876832857</v>
      </c>
      <c r="W194" s="13">
        <f t="shared" si="304"/>
        <v>0</v>
      </c>
      <c r="X194" s="13">
        <f t="shared" si="304"/>
        <v>0.51783659378597235</v>
      </c>
      <c r="Y194" s="13">
        <f t="shared" si="304"/>
        <v>0</v>
      </c>
      <c r="Z194" s="13">
        <f t="shared" si="304"/>
        <v>2.5714285714285694</v>
      </c>
      <c r="AA194" s="13">
        <f t="shared" si="304"/>
        <v>0</v>
      </c>
      <c r="AB194" s="13">
        <f t="shared" si="304"/>
        <v>0</v>
      </c>
      <c r="AC194" s="13">
        <f t="shared" si="304"/>
        <v>0.82568807339448824</v>
      </c>
      <c r="AD194" s="13">
        <f t="shared" si="304"/>
        <v>0.18955349620893003</v>
      </c>
    </row>
    <row r="195" spans="1:30" x14ac:dyDescent="0.3">
      <c r="A195" s="3"/>
      <c r="B195" s="8" t="s">
        <v>59</v>
      </c>
      <c r="C195" s="9">
        <v>40.5</v>
      </c>
      <c r="D195" s="9">
        <v>40.5</v>
      </c>
      <c r="E195" s="9">
        <v>39.200000000000003</v>
      </c>
      <c r="F195" s="9">
        <v>40.5</v>
      </c>
      <c r="G195" s="9">
        <f t="shared" ref="G195:G201" si="305">AVERAGE(D195:F195)</f>
        <v>40.06666666666667</v>
      </c>
      <c r="H195" s="9">
        <v>37.9</v>
      </c>
      <c r="I195" s="9">
        <v>41.5</v>
      </c>
      <c r="J195" s="9">
        <f t="shared" ref="J195:J201" si="306">AVERAGE(H195:I195)</f>
        <v>39.700000000000003</v>
      </c>
      <c r="K195" s="9">
        <v>37.799999999999997</v>
      </c>
      <c r="L195" s="9">
        <v>40.5</v>
      </c>
      <c r="M195" s="9">
        <v>40.5</v>
      </c>
      <c r="N195" s="10">
        <f t="shared" ref="N195:N201" si="307">AVERAGE(L195:M195)</f>
        <v>40.5</v>
      </c>
      <c r="O195" s="18">
        <v>41.9</v>
      </c>
      <c r="P195" s="18">
        <v>41.9</v>
      </c>
      <c r="Q195" s="19">
        <v>43.8</v>
      </c>
      <c r="R195" s="16">
        <f t="shared" ref="R195:R201" si="308">(Q195+P195+O195)/3</f>
        <v>42.533333333333331</v>
      </c>
      <c r="S195" s="31">
        <v>41.6</v>
      </c>
      <c r="T195" s="33">
        <v>39.700000000000003</v>
      </c>
      <c r="U195" s="31">
        <v>41.6</v>
      </c>
      <c r="V195" s="26">
        <v>39.979999999999997</v>
      </c>
      <c r="W195" s="26">
        <v>41.9</v>
      </c>
      <c r="X195" s="28">
        <f t="shared" ref="X195:X201" si="309">AVERAGE(S195:W195)</f>
        <v>40.956000000000003</v>
      </c>
      <c r="Y195" s="37">
        <v>42.2</v>
      </c>
      <c r="Z195" s="41">
        <v>41.5</v>
      </c>
      <c r="AA195" s="30">
        <v>39.700000000000003</v>
      </c>
      <c r="AB195" s="41">
        <v>41</v>
      </c>
      <c r="AC195" s="30">
        <f t="shared" ref="AC195:AC201" si="310">AVERAGE(Z195:AB195)</f>
        <v>40.733333333333334</v>
      </c>
      <c r="AD195" s="11">
        <f t="shared" ref="AD195:AD201" si="311">(C195+G195+J195+K195+N195+R195+X195+Y195+AC195)/9</f>
        <v>40.554370370370371</v>
      </c>
    </row>
    <row r="196" spans="1:30" x14ac:dyDescent="0.3">
      <c r="A196" s="3"/>
      <c r="B196" s="8" t="s">
        <v>60</v>
      </c>
      <c r="C196" s="9">
        <v>40.5</v>
      </c>
      <c r="D196" s="9">
        <v>40.5</v>
      </c>
      <c r="E196" s="9">
        <v>39.200000000000003</v>
      </c>
      <c r="F196" s="9">
        <v>40.5</v>
      </c>
      <c r="G196" s="9">
        <f t="shared" si="305"/>
        <v>40.06666666666667</v>
      </c>
      <c r="H196" s="9">
        <v>37.9</v>
      </c>
      <c r="I196" s="9">
        <v>41.5</v>
      </c>
      <c r="J196" s="9">
        <f t="shared" si="306"/>
        <v>39.700000000000003</v>
      </c>
      <c r="K196" s="9">
        <v>37.799999999999997</v>
      </c>
      <c r="L196" s="9">
        <v>40.5</v>
      </c>
      <c r="M196" s="9">
        <v>40.5</v>
      </c>
      <c r="N196" s="10">
        <f t="shared" si="307"/>
        <v>40.5</v>
      </c>
      <c r="O196" s="18">
        <v>41.9</v>
      </c>
      <c r="P196" s="18">
        <v>41.9</v>
      </c>
      <c r="Q196" s="19">
        <v>43.8</v>
      </c>
      <c r="R196" s="16">
        <f t="shared" si="308"/>
        <v>42.533333333333331</v>
      </c>
      <c r="S196" s="31">
        <v>41.6</v>
      </c>
      <c r="T196" s="33">
        <v>39.700000000000003</v>
      </c>
      <c r="U196" s="31">
        <v>41.6</v>
      </c>
      <c r="V196" s="26">
        <v>39.979999999999997</v>
      </c>
      <c r="W196" s="26">
        <v>41.9</v>
      </c>
      <c r="X196" s="28">
        <f t="shared" si="309"/>
        <v>40.956000000000003</v>
      </c>
      <c r="Y196" s="37">
        <v>41.75</v>
      </c>
      <c r="Z196" s="41">
        <v>41.5</v>
      </c>
      <c r="AA196" s="30">
        <v>39.700000000000003</v>
      </c>
      <c r="AB196" s="41">
        <v>41</v>
      </c>
      <c r="AC196" s="30">
        <f t="shared" si="310"/>
        <v>40.733333333333334</v>
      </c>
      <c r="AD196" s="11">
        <f t="shared" si="311"/>
        <v>40.504370370370367</v>
      </c>
    </row>
    <row r="197" spans="1:30" x14ac:dyDescent="0.3">
      <c r="A197" s="3"/>
      <c r="B197" s="8" t="s">
        <v>61</v>
      </c>
      <c r="C197" s="9">
        <v>40.5</v>
      </c>
      <c r="D197" s="9">
        <v>40.5</v>
      </c>
      <c r="E197" s="9">
        <v>39.200000000000003</v>
      </c>
      <c r="F197" s="9">
        <v>40.5</v>
      </c>
      <c r="G197" s="9">
        <f t="shared" si="305"/>
        <v>40.06666666666667</v>
      </c>
      <c r="H197" s="9">
        <v>37.9</v>
      </c>
      <c r="I197" s="9">
        <v>41.5</v>
      </c>
      <c r="J197" s="9">
        <f t="shared" si="306"/>
        <v>39.700000000000003</v>
      </c>
      <c r="K197" s="9">
        <v>37.799999999999997</v>
      </c>
      <c r="L197" s="9">
        <v>40.5</v>
      </c>
      <c r="M197" s="9">
        <v>40.5</v>
      </c>
      <c r="N197" s="10">
        <f t="shared" si="307"/>
        <v>40.5</v>
      </c>
      <c r="O197" s="18">
        <v>41.9</v>
      </c>
      <c r="P197" s="18">
        <v>41.9</v>
      </c>
      <c r="Q197" s="19">
        <v>43.8</v>
      </c>
      <c r="R197" s="16">
        <f t="shared" si="308"/>
        <v>42.533333333333331</v>
      </c>
      <c r="S197" s="31">
        <v>41.6</v>
      </c>
      <c r="T197" s="33">
        <v>39.700000000000003</v>
      </c>
      <c r="U197" s="31">
        <v>41.6</v>
      </c>
      <c r="V197" s="26">
        <v>39.979999999999997</v>
      </c>
      <c r="W197" s="26">
        <v>41.9</v>
      </c>
      <c r="X197" s="28">
        <f t="shared" si="309"/>
        <v>40.956000000000003</v>
      </c>
      <c r="Y197" s="37">
        <v>41.4</v>
      </c>
      <c r="Z197" s="41">
        <v>41.5</v>
      </c>
      <c r="AA197" s="30">
        <v>39.700000000000003</v>
      </c>
      <c r="AB197" s="41">
        <v>41</v>
      </c>
      <c r="AC197" s="30">
        <f t="shared" si="310"/>
        <v>40.733333333333334</v>
      </c>
      <c r="AD197" s="11">
        <f t="shared" si="311"/>
        <v>40.465481481481476</v>
      </c>
    </row>
    <row r="198" spans="1:30" x14ac:dyDescent="0.3">
      <c r="A198" s="3"/>
      <c r="B198" s="8" t="s">
        <v>62</v>
      </c>
      <c r="C198" s="9">
        <v>40.5</v>
      </c>
      <c r="D198" s="9">
        <v>40.5</v>
      </c>
      <c r="E198" s="9">
        <v>39</v>
      </c>
      <c r="F198" s="9">
        <v>40.5</v>
      </c>
      <c r="G198" s="9">
        <f t="shared" si="305"/>
        <v>40</v>
      </c>
      <c r="H198" s="9">
        <v>37.9</v>
      </c>
      <c r="I198" s="9">
        <v>41.5</v>
      </c>
      <c r="J198" s="9">
        <f t="shared" si="306"/>
        <v>39.700000000000003</v>
      </c>
      <c r="K198" s="9">
        <v>37.799999999999997</v>
      </c>
      <c r="L198" s="9">
        <v>40.5</v>
      </c>
      <c r="M198" s="9">
        <v>40.5</v>
      </c>
      <c r="N198" s="10">
        <f t="shared" si="307"/>
        <v>40.5</v>
      </c>
      <c r="O198" s="18">
        <v>41.9</v>
      </c>
      <c r="P198" s="18">
        <v>41.9</v>
      </c>
      <c r="Q198" s="19">
        <v>43.8</v>
      </c>
      <c r="R198" s="16">
        <f t="shared" si="308"/>
        <v>42.533333333333331</v>
      </c>
      <c r="S198" s="31">
        <v>40.9</v>
      </c>
      <c r="T198" s="33">
        <v>39.700000000000003</v>
      </c>
      <c r="U198" s="31">
        <v>40.9</v>
      </c>
      <c r="V198" s="26">
        <v>39.979999999999997</v>
      </c>
      <c r="W198" s="26">
        <v>41.9</v>
      </c>
      <c r="X198" s="28">
        <f t="shared" si="309"/>
        <v>40.676000000000002</v>
      </c>
      <c r="Y198" s="37">
        <v>41.4</v>
      </c>
      <c r="Z198" s="41">
        <v>41</v>
      </c>
      <c r="AA198" s="30">
        <v>39.700000000000003</v>
      </c>
      <c r="AB198" s="41">
        <v>41.9</v>
      </c>
      <c r="AC198" s="30">
        <f t="shared" si="310"/>
        <v>40.866666666666667</v>
      </c>
      <c r="AD198" s="11">
        <f t="shared" si="311"/>
        <v>40.44177777777778</v>
      </c>
    </row>
    <row r="199" spans="1:30" x14ac:dyDescent="0.3">
      <c r="A199" s="3"/>
      <c r="B199" s="8" t="s">
        <v>63</v>
      </c>
      <c r="C199" s="9">
        <v>40.5</v>
      </c>
      <c r="D199" s="9">
        <v>40.5</v>
      </c>
      <c r="E199" s="9">
        <v>39</v>
      </c>
      <c r="F199" s="9">
        <v>40.5</v>
      </c>
      <c r="G199" s="9">
        <f t="shared" si="305"/>
        <v>40</v>
      </c>
      <c r="H199" s="9">
        <v>37.9</v>
      </c>
      <c r="I199" s="9">
        <v>40.5</v>
      </c>
      <c r="J199" s="9">
        <f t="shared" si="306"/>
        <v>39.200000000000003</v>
      </c>
      <c r="K199" s="9">
        <v>37.799999999999997</v>
      </c>
      <c r="L199" s="9">
        <v>40.5</v>
      </c>
      <c r="M199" s="9">
        <v>40.5</v>
      </c>
      <c r="N199" s="10">
        <f t="shared" si="307"/>
        <v>40.5</v>
      </c>
      <c r="O199" s="18">
        <v>41.9</v>
      </c>
      <c r="P199" s="18">
        <v>41.9</v>
      </c>
      <c r="Q199" s="19">
        <v>43.8</v>
      </c>
      <c r="R199" s="16">
        <f t="shared" si="308"/>
        <v>42.533333333333331</v>
      </c>
      <c r="S199" s="31">
        <v>40.9</v>
      </c>
      <c r="T199" s="33">
        <v>39.700000000000003</v>
      </c>
      <c r="U199" s="31">
        <v>40.9</v>
      </c>
      <c r="V199" s="26">
        <v>41.3</v>
      </c>
      <c r="W199" s="26">
        <v>41</v>
      </c>
      <c r="X199" s="28">
        <f t="shared" si="309"/>
        <v>40.760000000000005</v>
      </c>
      <c r="Y199" s="37">
        <v>41.4</v>
      </c>
      <c r="Z199" s="41">
        <v>41</v>
      </c>
      <c r="AA199" s="30">
        <v>40.5</v>
      </c>
      <c r="AB199" s="41">
        <v>41.9</v>
      </c>
      <c r="AC199" s="30">
        <f t="shared" si="310"/>
        <v>41.133333333333333</v>
      </c>
      <c r="AD199" s="11">
        <f t="shared" si="311"/>
        <v>40.425185185185185</v>
      </c>
    </row>
    <row r="200" spans="1:30" x14ac:dyDescent="0.3">
      <c r="A200" s="3"/>
      <c r="B200" s="8" t="s">
        <v>64</v>
      </c>
      <c r="C200" s="9">
        <v>39.9</v>
      </c>
      <c r="D200" s="9">
        <v>39.9</v>
      </c>
      <c r="E200" s="9">
        <v>39</v>
      </c>
      <c r="F200" s="9">
        <v>39.9</v>
      </c>
      <c r="G200" s="9">
        <f t="shared" si="305"/>
        <v>39.6</v>
      </c>
      <c r="H200" s="9">
        <v>37.9</v>
      </c>
      <c r="I200" s="9">
        <v>39.9</v>
      </c>
      <c r="J200" s="9">
        <f t="shared" si="306"/>
        <v>38.9</v>
      </c>
      <c r="K200" s="9">
        <v>37.799999999999997</v>
      </c>
      <c r="L200" s="9">
        <v>39.9</v>
      </c>
      <c r="M200" s="9">
        <v>39.9</v>
      </c>
      <c r="N200" s="10">
        <f t="shared" si="307"/>
        <v>39.9</v>
      </c>
      <c r="O200" s="18">
        <v>41.9</v>
      </c>
      <c r="P200" s="18">
        <v>41.9</v>
      </c>
      <c r="Q200" s="19">
        <v>43.8</v>
      </c>
      <c r="R200" s="16">
        <f t="shared" si="308"/>
        <v>42.533333333333331</v>
      </c>
      <c r="S200" s="31">
        <v>40.9</v>
      </c>
      <c r="T200" s="33">
        <v>39.700000000000003</v>
      </c>
      <c r="U200" s="31">
        <v>40.9</v>
      </c>
      <c r="V200" s="26">
        <v>41.3</v>
      </c>
      <c r="W200" s="26">
        <v>41</v>
      </c>
      <c r="X200" s="28">
        <f t="shared" si="309"/>
        <v>40.760000000000005</v>
      </c>
      <c r="Y200" s="37">
        <v>41.4</v>
      </c>
      <c r="Z200" s="41">
        <v>41.5</v>
      </c>
      <c r="AA200" s="30">
        <v>40.5</v>
      </c>
      <c r="AB200" s="41">
        <v>41.9</v>
      </c>
      <c r="AC200" s="30">
        <f t="shared" si="310"/>
        <v>41.300000000000004</v>
      </c>
      <c r="AD200" s="11">
        <f t="shared" si="311"/>
        <v>40.232592592592589</v>
      </c>
    </row>
    <row r="201" spans="1:30" x14ac:dyDescent="0.3">
      <c r="A201" s="3"/>
      <c r="B201" s="8" t="s">
        <v>65</v>
      </c>
      <c r="C201" s="9">
        <v>39.9</v>
      </c>
      <c r="D201" s="9">
        <v>39.9</v>
      </c>
      <c r="E201" s="9">
        <v>39</v>
      </c>
      <c r="F201" s="9">
        <v>39.9</v>
      </c>
      <c r="G201" s="9">
        <f t="shared" si="305"/>
        <v>39.6</v>
      </c>
      <c r="H201" s="9">
        <v>37.9</v>
      </c>
      <c r="I201" s="9">
        <v>39.9</v>
      </c>
      <c r="J201" s="9">
        <f t="shared" si="306"/>
        <v>38.9</v>
      </c>
      <c r="K201" s="9">
        <v>37.799999999999997</v>
      </c>
      <c r="L201" s="9">
        <v>39.9</v>
      </c>
      <c r="M201" s="9">
        <v>39.9</v>
      </c>
      <c r="N201" s="10">
        <f t="shared" si="307"/>
        <v>39.9</v>
      </c>
      <c r="O201" s="18">
        <v>41.9</v>
      </c>
      <c r="P201" s="18">
        <v>41.9</v>
      </c>
      <c r="Q201" s="19">
        <v>43.8</v>
      </c>
      <c r="R201" s="16">
        <f t="shared" si="308"/>
        <v>42.533333333333331</v>
      </c>
      <c r="S201" s="31">
        <v>40.9</v>
      </c>
      <c r="T201" s="33">
        <v>39.700000000000003</v>
      </c>
      <c r="U201" s="31">
        <v>40.9</v>
      </c>
      <c r="V201" s="26">
        <v>41.3</v>
      </c>
      <c r="W201" s="26">
        <v>41</v>
      </c>
      <c r="X201" s="28">
        <f t="shared" si="309"/>
        <v>40.760000000000005</v>
      </c>
      <c r="Y201" s="37">
        <v>41.4</v>
      </c>
      <c r="Z201" s="41">
        <v>41.5</v>
      </c>
      <c r="AA201" s="30">
        <v>40.5</v>
      </c>
      <c r="AB201" s="41">
        <v>41.9</v>
      </c>
      <c r="AC201" s="30">
        <f t="shared" si="310"/>
        <v>41.300000000000004</v>
      </c>
      <c r="AD201" s="11">
        <f t="shared" si="311"/>
        <v>40.232592592592589</v>
      </c>
    </row>
    <row r="202" spans="1:30" x14ac:dyDescent="0.3">
      <c r="A202" s="3"/>
      <c r="B202" s="8" t="s">
        <v>68</v>
      </c>
      <c r="C202" s="9">
        <v>39.9</v>
      </c>
      <c r="D202" s="9">
        <v>39.9</v>
      </c>
      <c r="E202" s="9">
        <v>39</v>
      </c>
      <c r="F202" s="9">
        <v>39.9</v>
      </c>
      <c r="G202" s="9">
        <f t="shared" ref="G202" si="312">AVERAGE(D202:F202)</f>
        <v>39.6</v>
      </c>
      <c r="H202" s="9">
        <v>37.9</v>
      </c>
      <c r="I202" s="9">
        <v>39.9</v>
      </c>
      <c r="J202" s="9">
        <f t="shared" ref="J202" si="313">AVERAGE(H202:I202)</f>
        <v>38.9</v>
      </c>
      <c r="K202" s="9">
        <v>37.799999999999997</v>
      </c>
      <c r="L202" s="9">
        <v>39.9</v>
      </c>
      <c r="M202" s="9">
        <v>39.9</v>
      </c>
      <c r="N202" s="10">
        <f t="shared" ref="N202" si="314">AVERAGE(L202:M202)</f>
        <v>39.9</v>
      </c>
      <c r="O202" s="18">
        <v>41.9</v>
      </c>
      <c r="P202" s="18">
        <v>41.9</v>
      </c>
      <c r="Q202" s="19">
        <v>43.8</v>
      </c>
      <c r="R202" s="16">
        <f t="shared" ref="R202" si="315">(Q202+P202+O202)/3</f>
        <v>42.533333333333331</v>
      </c>
      <c r="S202" s="31">
        <v>39.9</v>
      </c>
      <c r="T202" s="33">
        <v>39.700000000000003</v>
      </c>
      <c r="U202" s="31">
        <v>39.9</v>
      </c>
      <c r="V202" s="26">
        <v>39.4</v>
      </c>
      <c r="W202" s="26">
        <v>39.5</v>
      </c>
      <c r="X202" s="28">
        <f t="shared" ref="X202" si="316">AVERAGE(S202:W202)</f>
        <v>39.68</v>
      </c>
      <c r="Y202" s="37">
        <v>41.1</v>
      </c>
      <c r="Z202" s="41">
        <v>39</v>
      </c>
      <c r="AA202" s="30">
        <v>40.5</v>
      </c>
      <c r="AB202" s="41">
        <v>41.3</v>
      </c>
      <c r="AC202" s="30">
        <f t="shared" ref="AC202" si="317">AVERAGE(Z202:AB202)</f>
        <v>40.266666666666666</v>
      </c>
      <c r="AD202" s="11">
        <f t="shared" ref="AD202" si="318">(C202+G202+J202+K202+N202+R202+X202+Y202+AC202)/9</f>
        <v>39.964444444444446</v>
      </c>
    </row>
    <row r="203" spans="1:30" ht="66" x14ac:dyDescent="0.3">
      <c r="A203" s="6" t="s">
        <v>48</v>
      </c>
      <c r="B203" s="12" t="s">
        <v>29</v>
      </c>
      <c r="C203" s="13">
        <f>C199*100/C202-100</f>
        <v>1.5037593984962427</v>
      </c>
      <c r="D203" s="13">
        <f t="shared" ref="D203:AD203" si="319">D199*100/D202-100</f>
        <v>1.5037593984962427</v>
      </c>
      <c r="E203" s="13">
        <f t="shared" si="319"/>
        <v>0</v>
      </c>
      <c r="F203" s="13">
        <f t="shared" si="319"/>
        <v>1.5037593984962427</v>
      </c>
      <c r="G203" s="13">
        <f t="shared" si="319"/>
        <v>1.0101010101010104</v>
      </c>
      <c r="H203" s="13">
        <f t="shared" si="319"/>
        <v>0</v>
      </c>
      <c r="I203" s="13">
        <f t="shared" si="319"/>
        <v>1.5037593984962427</v>
      </c>
      <c r="J203" s="13">
        <f t="shared" si="319"/>
        <v>0.77120822622109131</v>
      </c>
      <c r="K203" s="13">
        <f t="shared" si="319"/>
        <v>0</v>
      </c>
      <c r="L203" s="13">
        <f t="shared" si="319"/>
        <v>1.5037593984962427</v>
      </c>
      <c r="M203" s="13">
        <f t="shared" si="319"/>
        <v>1.5037593984962427</v>
      </c>
      <c r="N203" s="13">
        <f t="shared" si="319"/>
        <v>1.5037593984962427</v>
      </c>
      <c r="O203" s="13">
        <f t="shared" si="319"/>
        <v>0</v>
      </c>
      <c r="P203" s="13">
        <f t="shared" si="319"/>
        <v>0</v>
      </c>
      <c r="Q203" s="13">
        <f t="shared" si="319"/>
        <v>0</v>
      </c>
      <c r="R203" s="13">
        <f t="shared" si="319"/>
        <v>0</v>
      </c>
      <c r="S203" s="13">
        <f t="shared" si="319"/>
        <v>2.5062656641604093</v>
      </c>
      <c r="T203" s="13">
        <f t="shared" si="319"/>
        <v>0</v>
      </c>
      <c r="U203" s="13">
        <f t="shared" si="319"/>
        <v>2.5062656641604093</v>
      </c>
      <c r="V203" s="13">
        <f t="shared" si="319"/>
        <v>4.8223350253807098</v>
      </c>
      <c r="W203" s="13">
        <f t="shared" si="319"/>
        <v>3.7974683544303787</v>
      </c>
      <c r="X203" s="13">
        <f t="shared" si="319"/>
        <v>2.7217741935483986</v>
      </c>
      <c r="Y203" s="13">
        <f t="shared" si="319"/>
        <v>0.72992700729926696</v>
      </c>
      <c r="Z203" s="13">
        <f t="shared" si="319"/>
        <v>5.1282051282051242</v>
      </c>
      <c r="AA203" s="13">
        <f t="shared" si="319"/>
        <v>0</v>
      </c>
      <c r="AB203" s="13">
        <f t="shared" si="319"/>
        <v>1.4527845036319746</v>
      </c>
      <c r="AC203" s="13">
        <f t="shared" si="319"/>
        <v>2.1523178807946977</v>
      </c>
      <c r="AD203" s="13">
        <f t="shared" si="319"/>
        <v>1.1528766310794794</v>
      </c>
    </row>
    <row r="204" spans="1:30" x14ac:dyDescent="0.3">
      <c r="A204" s="3"/>
      <c r="B204" s="8" t="s">
        <v>59</v>
      </c>
      <c r="C204" s="9">
        <v>46</v>
      </c>
      <c r="D204" s="9">
        <v>46</v>
      </c>
      <c r="E204" s="9">
        <v>43.9</v>
      </c>
      <c r="F204" s="9">
        <v>46</v>
      </c>
      <c r="G204" s="9">
        <f t="shared" ref="G204:G210" si="320">AVERAGE(D204:F204)</f>
        <v>45.300000000000004</v>
      </c>
      <c r="H204" s="9">
        <v>42.9</v>
      </c>
      <c r="I204" s="9">
        <v>46</v>
      </c>
      <c r="J204" s="9">
        <f t="shared" ref="J204:J210" si="321">AVERAGE(H204:I204)</f>
        <v>44.45</v>
      </c>
      <c r="K204" s="9">
        <v>43.4</v>
      </c>
      <c r="L204" s="9">
        <v>46</v>
      </c>
      <c r="M204" s="9">
        <v>44</v>
      </c>
      <c r="N204" s="10">
        <f t="shared" ref="N204:N210" si="322">AVERAGE(L204:M204)</f>
        <v>45</v>
      </c>
      <c r="O204" s="18">
        <v>45.9</v>
      </c>
      <c r="P204" s="18">
        <v>45.9</v>
      </c>
      <c r="Q204" s="18">
        <v>45.96</v>
      </c>
      <c r="R204" s="16">
        <f t="shared" ref="R204:R210" si="323">(Q204+P204+O204)/3</f>
        <v>45.919999999999995</v>
      </c>
      <c r="S204" s="31">
        <v>45.1</v>
      </c>
      <c r="T204" s="31">
        <v>43.6</v>
      </c>
      <c r="U204" s="31">
        <v>45.1</v>
      </c>
      <c r="V204" s="31">
        <v>43.3</v>
      </c>
      <c r="W204" s="31">
        <v>46.9</v>
      </c>
      <c r="X204" s="28">
        <f t="shared" ref="X204:X210" si="324">AVERAGE(S204:W204)</f>
        <v>44.800000000000004</v>
      </c>
      <c r="Y204" s="37">
        <v>44.7</v>
      </c>
      <c r="Z204" s="41">
        <v>45</v>
      </c>
      <c r="AA204" s="30">
        <v>45.5</v>
      </c>
      <c r="AB204" s="41">
        <v>45</v>
      </c>
      <c r="AC204" s="30">
        <f t="shared" ref="AC204:AC210" si="325">AVERAGE(Z204:AB204)</f>
        <v>45.166666666666664</v>
      </c>
      <c r="AD204" s="11">
        <f t="shared" ref="AD204:AD210" si="326">(C204+G204+J204+K204+N204+R204+X204+Y204+AC204)/9</f>
        <v>44.970740740740744</v>
      </c>
    </row>
    <row r="205" spans="1:30" x14ac:dyDescent="0.3">
      <c r="A205" s="3"/>
      <c r="B205" s="8" t="s">
        <v>60</v>
      </c>
      <c r="C205" s="9">
        <v>46</v>
      </c>
      <c r="D205" s="9">
        <v>46</v>
      </c>
      <c r="E205" s="9">
        <v>43.9</v>
      </c>
      <c r="F205" s="9">
        <v>46</v>
      </c>
      <c r="G205" s="9">
        <f t="shared" si="320"/>
        <v>45.300000000000004</v>
      </c>
      <c r="H205" s="9">
        <v>42.9</v>
      </c>
      <c r="I205" s="9">
        <v>46</v>
      </c>
      <c r="J205" s="9">
        <f t="shared" si="321"/>
        <v>44.45</v>
      </c>
      <c r="K205" s="9">
        <v>43.4</v>
      </c>
      <c r="L205" s="9">
        <v>46</v>
      </c>
      <c r="M205" s="9">
        <v>44</v>
      </c>
      <c r="N205" s="10">
        <f t="shared" si="322"/>
        <v>45</v>
      </c>
      <c r="O205" s="18">
        <v>45.9</v>
      </c>
      <c r="P205" s="18">
        <v>45.9</v>
      </c>
      <c r="Q205" s="18">
        <v>45.96</v>
      </c>
      <c r="R205" s="16">
        <f t="shared" si="323"/>
        <v>45.919999999999995</v>
      </c>
      <c r="S205" s="31">
        <v>45.1</v>
      </c>
      <c r="T205" s="31">
        <v>43.6</v>
      </c>
      <c r="U205" s="31">
        <v>45.1</v>
      </c>
      <c r="V205" s="31">
        <v>43.3</v>
      </c>
      <c r="W205" s="31">
        <v>46.9</v>
      </c>
      <c r="X205" s="28">
        <f t="shared" si="324"/>
        <v>44.800000000000004</v>
      </c>
      <c r="Y205" s="37">
        <v>44.7</v>
      </c>
      <c r="Z205" s="41">
        <v>45</v>
      </c>
      <c r="AA205" s="30">
        <v>45.5</v>
      </c>
      <c r="AB205" s="41">
        <v>45</v>
      </c>
      <c r="AC205" s="30">
        <f t="shared" si="325"/>
        <v>45.166666666666664</v>
      </c>
      <c r="AD205" s="11">
        <f t="shared" si="326"/>
        <v>44.970740740740744</v>
      </c>
    </row>
    <row r="206" spans="1:30" x14ac:dyDescent="0.3">
      <c r="A206" s="3"/>
      <c r="B206" s="8" t="s">
        <v>61</v>
      </c>
      <c r="C206" s="9">
        <v>46</v>
      </c>
      <c r="D206" s="9">
        <v>46</v>
      </c>
      <c r="E206" s="9">
        <v>43.9</v>
      </c>
      <c r="F206" s="9">
        <v>46</v>
      </c>
      <c r="G206" s="9">
        <f t="shared" si="320"/>
        <v>45.300000000000004</v>
      </c>
      <c r="H206" s="9">
        <v>42.9</v>
      </c>
      <c r="I206" s="9">
        <v>46</v>
      </c>
      <c r="J206" s="9">
        <f t="shared" si="321"/>
        <v>44.45</v>
      </c>
      <c r="K206" s="9">
        <v>43.4</v>
      </c>
      <c r="L206" s="9">
        <v>46</v>
      </c>
      <c r="M206" s="9">
        <v>44</v>
      </c>
      <c r="N206" s="10">
        <f t="shared" si="322"/>
        <v>45</v>
      </c>
      <c r="O206" s="18">
        <v>45.9</v>
      </c>
      <c r="P206" s="18">
        <v>45.9</v>
      </c>
      <c r="Q206" s="18">
        <v>45.96</v>
      </c>
      <c r="R206" s="16">
        <f t="shared" si="323"/>
        <v>45.919999999999995</v>
      </c>
      <c r="S206" s="31">
        <v>45.1</v>
      </c>
      <c r="T206" s="31">
        <v>43.6</v>
      </c>
      <c r="U206" s="31">
        <v>45.1</v>
      </c>
      <c r="V206" s="31">
        <v>43.3</v>
      </c>
      <c r="W206" s="31">
        <v>46.9</v>
      </c>
      <c r="X206" s="28">
        <f t="shared" si="324"/>
        <v>44.800000000000004</v>
      </c>
      <c r="Y206" s="37">
        <v>44.35</v>
      </c>
      <c r="Z206" s="41">
        <v>44.5</v>
      </c>
      <c r="AA206" s="30">
        <v>45</v>
      </c>
      <c r="AB206" s="41">
        <v>44.5</v>
      </c>
      <c r="AC206" s="30">
        <f t="shared" si="325"/>
        <v>44.666666666666664</v>
      </c>
      <c r="AD206" s="11">
        <f t="shared" si="326"/>
        <v>44.876296296296303</v>
      </c>
    </row>
    <row r="207" spans="1:30" x14ac:dyDescent="0.3">
      <c r="A207" s="3"/>
      <c r="B207" s="8" t="s">
        <v>62</v>
      </c>
      <c r="C207" s="9">
        <v>46</v>
      </c>
      <c r="D207" s="9">
        <v>46</v>
      </c>
      <c r="E207" s="9">
        <v>43.7</v>
      </c>
      <c r="F207" s="9">
        <v>46</v>
      </c>
      <c r="G207" s="9">
        <f t="shared" si="320"/>
        <v>45.233333333333327</v>
      </c>
      <c r="H207" s="9">
        <v>42.9</v>
      </c>
      <c r="I207" s="9">
        <v>46</v>
      </c>
      <c r="J207" s="9">
        <f t="shared" si="321"/>
        <v>44.45</v>
      </c>
      <c r="K207" s="9">
        <v>43.4</v>
      </c>
      <c r="L207" s="9">
        <v>46</v>
      </c>
      <c r="M207" s="9">
        <v>44</v>
      </c>
      <c r="N207" s="10">
        <f t="shared" si="322"/>
        <v>45</v>
      </c>
      <c r="O207" s="18">
        <v>45.9</v>
      </c>
      <c r="P207" s="18">
        <v>45.9</v>
      </c>
      <c r="Q207" s="18">
        <v>45.96</v>
      </c>
      <c r="R207" s="16">
        <f t="shared" si="323"/>
        <v>45.919999999999995</v>
      </c>
      <c r="S207" s="31">
        <v>45.1</v>
      </c>
      <c r="T207" s="31">
        <v>43.6</v>
      </c>
      <c r="U207" s="31">
        <v>45.1</v>
      </c>
      <c r="V207" s="31">
        <v>43.3</v>
      </c>
      <c r="W207" s="31">
        <v>46.9</v>
      </c>
      <c r="X207" s="28">
        <f t="shared" si="324"/>
        <v>44.800000000000004</v>
      </c>
      <c r="Y207" s="37">
        <v>44.35</v>
      </c>
      <c r="Z207" s="41">
        <v>44</v>
      </c>
      <c r="AA207" s="30">
        <v>45</v>
      </c>
      <c r="AB207" s="41">
        <v>44.5</v>
      </c>
      <c r="AC207" s="30">
        <f t="shared" si="325"/>
        <v>44.5</v>
      </c>
      <c r="AD207" s="11">
        <f t="shared" si="326"/>
        <v>44.850370370370371</v>
      </c>
    </row>
    <row r="208" spans="1:30" x14ac:dyDescent="0.3">
      <c r="A208" s="3"/>
      <c r="B208" s="8" t="s">
        <v>63</v>
      </c>
      <c r="C208" s="9">
        <v>46</v>
      </c>
      <c r="D208" s="9">
        <v>46</v>
      </c>
      <c r="E208" s="9">
        <v>43.7</v>
      </c>
      <c r="F208" s="9">
        <v>46</v>
      </c>
      <c r="G208" s="9">
        <f t="shared" si="320"/>
        <v>45.233333333333327</v>
      </c>
      <c r="H208" s="9">
        <v>42.9</v>
      </c>
      <c r="I208" s="9">
        <v>46</v>
      </c>
      <c r="J208" s="9">
        <f t="shared" si="321"/>
        <v>44.45</v>
      </c>
      <c r="K208" s="9">
        <v>43.4</v>
      </c>
      <c r="L208" s="9">
        <v>46</v>
      </c>
      <c r="M208" s="9">
        <v>44</v>
      </c>
      <c r="N208" s="10">
        <f t="shared" si="322"/>
        <v>45</v>
      </c>
      <c r="O208" s="18">
        <v>45.9</v>
      </c>
      <c r="P208" s="18">
        <v>44.9</v>
      </c>
      <c r="Q208" s="18">
        <v>45.96</v>
      </c>
      <c r="R208" s="16">
        <f t="shared" si="323"/>
        <v>45.586666666666666</v>
      </c>
      <c r="S208" s="31">
        <v>45.1</v>
      </c>
      <c r="T208" s="31">
        <v>43.6</v>
      </c>
      <c r="U208" s="31">
        <v>45.1</v>
      </c>
      <c r="V208" s="31">
        <v>43.3</v>
      </c>
      <c r="W208" s="31">
        <v>44.5</v>
      </c>
      <c r="X208" s="28">
        <f t="shared" si="324"/>
        <v>44.320000000000007</v>
      </c>
      <c r="Y208" s="37">
        <v>44.35</v>
      </c>
      <c r="Z208" s="41">
        <v>44.2</v>
      </c>
      <c r="AA208" s="30">
        <v>45.5</v>
      </c>
      <c r="AB208" s="41">
        <v>44.5</v>
      </c>
      <c r="AC208" s="30">
        <f t="shared" si="325"/>
        <v>44.733333333333327</v>
      </c>
      <c r="AD208" s="11">
        <f t="shared" si="326"/>
        <v>44.78592592592593</v>
      </c>
    </row>
    <row r="209" spans="1:30" x14ac:dyDescent="0.3">
      <c r="A209" s="3"/>
      <c r="B209" s="8" t="s">
        <v>64</v>
      </c>
      <c r="C209" s="9">
        <v>44.9</v>
      </c>
      <c r="D209" s="9">
        <v>44.9</v>
      </c>
      <c r="E209" s="9">
        <v>43.7</v>
      </c>
      <c r="F209" s="9">
        <v>44.9</v>
      </c>
      <c r="G209" s="9">
        <f t="shared" si="320"/>
        <v>44.5</v>
      </c>
      <c r="H209" s="9">
        <v>42.9</v>
      </c>
      <c r="I209" s="9">
        <v>44.9</v>
      </c>
      <c r="J209" s="9">
        <f t="shared" si="321"/>
        <v>43.9</v>
      </c>
      <c r="K209" s="9">
        <v>43.4</v>
      </c>
      <c r="L209" s="9">
        <v>44.9</v>
      </c>
      <c r="M209" s="9">
        <v>44.9</v>
      </c>
      <c r="N209" s="10">
        <f t="shared" si="322"/>
        <v>44.9</v>
      </c>
      <c r="O209" s="18">
        <v>45.9</v>
      </c>
      <c r="P209" s="18">
        <v>44.9</v>
      </c>
      <c r="Q209" s="18">
        <v>45.96</v>
      </c>
      <c r="R209" s="16">
        <f t="shared" si="323"/>
        <v>45.586666666666666</v>
      </c>
      <c r="S209" s="31">
        <v>44.6</v>
      </c>
      <c r="T209" s="31">
        <v>43.6</v>
      </c>
      <c r="U209" s="31">
        <v>44.6</v>
      </c>
      <c r="V209" s="31">
        <v>43.3</v>
      </c>
      <c r="W209" s="31">
        <v>44.5</v>
      </c>
      <c r="X209" s="28">
        <f t="shared" si="324"/>
        <v>44.120000000000005</v>
      </c>
      <c r="Y209" s="37">
        <v>44.35</v>
      </c>
      <c r="Z209" s="41">
        <v>44.2</v>
      </c>
      <c r="AA209" s="30">
        <v>45.5</v>
      </c>
      <c r="AB209" s="41">
        <v>44.5</v>
      </c>
      <c r="AC209" s="30">
        <f t="shared" si="325"/>
        <v>44.733333333333327</v>
      </c>
      <c r="AD209" s="11">
        <f t="shared" si="326"/>
        <v>44.487777777777779</v>
      </c>
    </row>
    <row r="210" spans="1:30" x14ac:dyDescent="0.3">
      <c r="A210" s="3"/>
      <c r="B210" s="8" t="s">
        <v>65</v>
      </c>
      <c r="C210" s="9">
        <v>44.9</v>
      </c>
      <c r="D210" s="9">
        <v>44.9</v>
      </c>
      <c r="E210" s="9">
        <v>43.7</v>
      </c>
      <c r="F210" s="9">
        <v>44.9</v>
      </c>
      <c r="G210" s="9">
        <f t="shared" si="320"/>
        <v>44.5</v>
      </c>
      <c r="H210" s="9">
        <v>42.9</v>
      </c>
      <c r="I210" s="9">
        <v>44.9</v>
      </c>
      <c r="J210" s="9">
        <f t="shared" si="321"/>
        <v>43.9</v>
      </c>
      <c r="K210" s="9">
        <v>43.4</v>
      </c>
      <c r="L210" s="9">
        <v>44.9</v>
      </c>
      <c r="M210" s="9">
        <v>44.9</v>
      </c>
      <c r="N210" s="10">
        <f t="shared" si="322"/>
        <v>44.9</v>
      </c>
      <c r="O210" s="18">
        <v>45.9</v>
      </c>
      <c r="P210" s="18">
        <v>44.9</v>
      </c>
      <c r="Q210" s="18">
        <v>45.96</v>
      </c>
      <c r="R210" s="16">
        <f t="shared" si="323"/>
        <v>45.586666666666666</v>
      </c>
      <c r="S210" s="31">
        <v>44.6</v>
      </c>
      <c r="T210" s="31">
        <v>43.6</v>
      </c>
      <c r="U210" s="31">
        <v>44.6</v>
      </c>
      <c r="V210" s="31">
        <v>43.3</v>
      </c>
      <c r="W210" s="31">
        <v>44.5</v>
      </c>
      <c r="X210" s="28">
        <f t="shared" si="324"/>
        <v>44.120000000000005</v>
      </c>
      <c r="Y210" s="37">
        <v>44.35</v>
      </c>
      <c r="Z210" s="41">
        <v>44.2</v>
      </c>
      <c r="AA210" s="30">
        <v>45.5</v>
      </c>
      <c r="AB210" s="41">
        <v>44.5</v>
      </c>
      <c r="AC210" s="30">
        <f t="shared" si="325"/>
        <v>44.733333333333327</v>
      </c>
      <c r="AD210" s="11">
        <f t="shared" si="326"/>
        <v>44.487777777777779</v>
      </c>
    </row>
    <row r="211" spans="1:30" x14ac:dyDescent="0.3">
      <c r="A211" s="3"/>
      <c r="B211" s="8" t="s">
        <v>68</v>
      </c>
      <c r="C211" s="9">
        <v>44.9</v>
      </c>
      <c r="D211" s="9">
        <v>44.9</v>
      </c>
      <c r="E211" s="9">
        <v>43.7</v>
      </c>
      <c r="F211" s="9">
        <v>44.9</v>
      </c>
      <c r="G211" s="9">
        <f t="shared" ref="G211" si="327">AVERAGE(D211:F211)</f>
        <v>44.5</v>
      </c>
      <c r="H211" s="9">
        <v>42.9</v>
      </c>
      <c r="I211" s="9">
        <v>44.9</v>
      </c>
      <c r="J211" s="9">
        <f t="shared" ref="J211" si="328">AVERAGE(H211:I211)</f>
        <v>43.9</v>
      </c>
      <c r="K211" s="9">
        <v>43.4</v>
      </c>
      <c r="L211" s="9">
        <v>44.9</v>
      </c>
      <c r="M211" s="9">
        <v>44.9</v>
      </c>
      <c r="N211" s="10">
        <f t="shared" ref="N211" si="329">AVERAGE(L211:M211)</f>
        <v>44.9</v>
      </c>
      <c r="O211" s="18">
        <v>45.9</v>
      </c>
      <c r="P211" s="18">
        <v>44.9</v>
      </c>
      <c r="Q211" s="18">
        <v>45.96</v>
      </c>
      <c r="R211" s="16">
        <f t="shared" ref="R211" si="330">(Q211+P211+O211)/3</f>
        <v>45.586666666666666</v>
      </c>
      <c r="S211" s="31">
        <v>43.9</v>
      </c>
      <c r="T211" s="31">
        <v>43.6</v>
      </c>
      <c r="U211" s="31">
        <v>43.9</v>
      </c>
      <c r="V211" s="31">
        <v>43.2</v>
      </c>
      <c r="W211" s="31">
        <v>44.5</v>
      </c>
      <c r="X211" s="28">
        <f t="shared" ref="X211" si="331">AVERAGE(S211:W211)</f>
        <v>43.820000000000007</v>
      </c>
      <c r="Y211" s="37">
        <v>44.35</v>
      </c>
      <c r="Z211" s="41">
        <v>42</v>
      </c>
      <c r="AA211" s="30">
        <v>45.5</v>
      </c>
      <c r="AB211" s="41">
        <v>44.5</v>
      </c>
      <c r="AC211" s="30">
        <f t="shared" ref="AC211" si="332">AVERAGE(Z211:AB211)</f>
        <v>44</v>
      </c>
      <c r="AD211" s="11">
        <f t="shared" ref="AD211" si="333">(C211+G211+J211+K211+N211+R211+X211+Y211+AC211)/9</f>
        <v>44.372962962962966</v>
      </c>
    </row>
    <row r="212" spans="1:30" ht="66" x14ac:dyDescent="0.3">
      <c r="A212" s="6" t="s">
        <v>49</v>
      </c>
      <c r="B212" s="12" t="s">
        <v>29</v>
      </c>
      <c r="C212" s="13">
        <f>C208*100/C211-100</f>
        <v>2.4498886414253889</v>
      </c>
      <c r="D212" s="13">
        <f t="shared" ref="D212:AD212" si="334">D208*100/D211-100</f>
        <v>2.4498886414253889</v>
      </c>
      <c r="E212" s="13">
        <f t="shared" si="334"/>
        <v>0</v>
      </c>
      <c r="F212" s="13">
        <f t="shared" si="334"/>
        <v>2.4498886414253889</v>
      </c>
      <c r="G212" s="13">
        <f t="shared" si="334"/>
        <v>1.6479400749063586</v>
      </c>
      <c r="H212" s="13">
        <f t="shared" si="334"/>
        <v>0</v>
      </c>
      <c r="I212" s="13">
        <f t="shared" si="334"/>
        <v>2.4498886414253889</v>
      </c>
      <c r="J212" s="13">
        <f t="shared" si="334"/>
        <v>1.2528473804100315</v>
      </c>
      <c r="K212" s="13">
        <f t="shared" si="334"/>
        <v>0</v>
      </c>
      <c r="L212" s="13">
        <f t="shared" si="334"/>
        <v>2.4498886414253889</v>
      </c>
      <c r="M212" s="13">
        <f t="shared" si="334"/>
        <v>-2.0044543429844026</v>
      </c>
      <c r="N212" s="13">
        <f t="shared" si="334"/>
        <v>0.22271714922050023</v>
      </c>
      <c r="O212" s="13">
        <f t="shared" si="334"/>
        <v>0</v>
      </c>
      <c r="P212" s="13">
        <f t="shared" si="334"/>
        <v>0</v>
      </c>
      <c r="Q212" s="13">
        <f t="shared" si="334"/>
        <v>0</v>
      </c>
      <c r="R212" s="13">
        <f t="shared" si="334"/>
        <v>0</v>
      </c>
      <c r="S212" s="13">
        <f t="shared" si="334"/>
        <v>2.733485193621874</v>
      </c>
      <c r="T212" s="13">
        <f t="shared" si="334"/>
        <v>0</v>
      </c>
      <c r="U212" s="13">
        <f t="shared" si="334"/>
        <v>2.733485193621874</v>
      </c>
      <c r="V212" s="13">
        <f t="shared" si="334"/>
        <v>0.23148148148148096</v>
      </c>
      <c r="W212" s="13">
        <f t="shared" si="334"/>
        <v>0</v>
      </c>
      <c r="X212" s="13">
        <f t="shared" si="334"/>
        <v>1.141031492469196</v>
      </c>
      <c r="Y212" s="13">
        <f t="shared" si="334"/>
        <v>0</v>
      </c>
      <c r="Z212" s="13">
        <f t="shared" si="334"/>
        <v>5.2380952380952408</v>
      </c>
      <c r="AA212" s="13">
        <f t="shared" si="334"/>
        <v>0</v>
      </c>
      <c r="AB212" s="13">
        <f t="shared" si="334"/>
        <v>0</v>
      </c>
      <c r="AC212" s="13">
        <f t="shared" si="334"/>
        <v>1.6666666666666572</v>
      </c>
      <c r="AD212" s="13">
        <f t="shared" si="334"/>
        <v>0.93066348376973451</v>
      </c>
    </row>
    <row r="213" spans="1:30" x14ac:dyDescent="0.3">
      <c r="A213" s="3"/>
      <c r="B213" s="8" t="s">
        <v>59</v>
      </c>
      <c r="C213" s="9">
        <v>4050</v>
      </c>
      <c r="D213" s="9">
        <v>3450</v>
      </c>
      <c r="E213" s="9">
        <v>4000</v>
      </c>
      <c r="F213" s="9">
        <v>5250</v>
      </c>
      <c r="G213" s="9">
        <f t="shared" ref="G213:G219" si="335">AVERAGE(D213:F213)</f>
        <v>4233.333333333333</v>
      </c>
      <c r="H213" s="9">
        <v>3500</v>
      </c>
      <c r="I213" s="9">
        <v>3250</v>
      </c>
      <c r="J213" s="9">
        <f t="shared" ref="J213:J219" si="336">AVERAGE(G213:I213)</f>
        <v>3661.1111111111109</v>
      </c>
      <c r="K213" s="9">
        <v>4500</v>
      </c>
      <c r="L213" s="9">
        <v>3700</v>
      </c>
      <c r="M213" s="9">
        <v>3900</v>
      </c>
      <c r="N213" s="10">
        <f t="shared" ref="N213:N219" si="337">AVERAGE(L213:M213)</f>
        <v>3800</v>
      </c>
      <c r="O213" s="18">
        <v>7750</v>
      </c>
      <c r="P213" s="18">
        <v>8000</v>
      </c>
      <c r="Q213" s="19">
        <v>4650</v>
      </c>
      <c r="R213" s="17">
        <f t="shared" ref="R213:R219" si="338">AVERAGE(O213:Q213)</f>
        <v>6800</v>
      </c>
      <c r="S213" s="26">
        <v>4500</v>
      </c>
      <c r="T213" s="26">
        <v>4000</v>
      </c>
      <c r="U213" s="26">
        <v>4500</v>
      </c>
      <c r="V213" s="26">
        <v>4090</v>
      </c>
      <c r="W213" s="26">
        <v>3725</v>
      </c>
      <c r="X213" s="28">
        <f t="shared" ref="X213:X219" si="339">AVERAGE(S213:W213)</f>
        <v>4163</v>
      </c>
      <c r="Y213" s="29">
        <v>6000</v>
      </c>
      <c r="Z213" s="30">
        <v>6000</v>
      </c>
      <c r="AA213" s="30">
        <v>6500</v>
      </c>
      <c r="AB213" s="30">
        <v>5000</v>
      </c>
      <c r="AC213" s="30">
        <f t="shared" ref="AC213:AC219" si="340">AVERAGE(Z213:AB213)</f>
        <v>5833.333333333333</v>
      </c>
      <c r="AD213" s="11">
        <f t="shared" ref="AD213:AD219" si="341">(C213+G213+J213+K213+N213+R213+X213+Y213+AC213)/9</f>
        <v>4782.308641975309</v>
      </c>
    </row>
    <row r="214" spans="1:30" x14ac:dyDescent="0.3">
      <c r="A214" s="3"/>
      <c r="B214" s="8" t="s">
        <v>60</v>
      </c>
      <c r="C214" s="9">
        <v>4000</v>
      </c>
      <c r="D214" s="9">
        <v>3450</v>
      </c>
      <c r="E214" s="9">
        <v>4000</v>
      </c>
      <c r="F214" s="9">
        <v>5250</v>
      </c>
      <c r="G214" s="9">
        <f t="shared" si="335"/>
        <v>4233.333333333333</v>
      </c>
      <c r="H214" s="9">
        <v>3500</v>
      </c>
      <c r="I214" s="9">
        <v>3250</v>
      </c>
      <c r="J214" s="9">
        <f t="shared" si="336"/>
        <v>3661.1111111111109</v>
      </c>
      <c r="K214" s="9">
        <v>4350</v>
      </c>
      <c r="L214" s="9">
        <v>3700</v>
      </c>
      <c r="M214" s="9">
        <v>3900</v>
      </c>
      <c r="N214" s="10">
        <f t="shared" si="337"/>
        <v>3800</v>
      </c>
      <c r="O214" s="18">
        <v>6750</v>
      </c>
      <c r="P214" s="18">
        <v>8000</v>
      </c>
      <c r="Q214" s="19">
        <v>4627</v>
      </c>
      <c r="R214" s="17">
        <f t="shared" si="338"/>
        <v>6459</v>
      </c>
      <c r="S214" s="26">
        <v>4500</v>
      </c>
      <c r="T214" s="26">
        <v>4000</v>
      </c>
      <c r="U214" s="26">
        <v>4500</v>
      </c>
      <c r="V214" s="26">
        <v>4090</v>
      </c>
      <c r="W214" s="26">
        <v>3725</v>
      </c>
      <c r="X214" s="28">
        <f t="shared" si="339"/>
        <v>4163</v>
      </c>
      <c r="Y214" s="29">
        <v>6000</v>
      </c>
      <c r="Z214" s="30">
        <v>6000</v>
      </c>
      <c r="AA214" s="30">
        <v>6500</v>
      </c>
      <c r="AB214" s="30">
        <v>5000</v>
      </c>
      <c r="AC214" s="30">
        <f t="shared" si="340"/>
        <v>5833.333333333333</v>
      </c>
      <c r="AD214" s="11">
        <f t="shared" si="341"/>
        <v>4722.1975308641977</v>
      </c>
    </row>
    <row r="215" spans="1:30" x14ac:dyDescent="0.3">
      <c r="A215" s="3"/>
      <c r="B215" s="8" t="s">
        <v>61</v>
      </c>
      <c r="C215" s="9">
        <v>4000</v>
      </c>
      <c r="D215" s="9">
        <v>3450</v>
      </c>
      <c r="E215" s="9">
        <v>4000</v>
      </c>
      <c r="F215" s="9">
        <v>5250</v>
      </c>
      <c r="G215" s="9">
        <f t="shared" si="335"/>
        <v>4233.333333333333</v>
      </c>
      <c r="H215" s="9">
        <v>3500</v>
      </c>
      <c r="I215" s="9">
        <v>3250</v>
      </c>
      <c r="J215" s="9">
        <f t="shared" si="336"/>
        <v>3661.1111111111109</v>
      </c>
      <c r="K215" s="9">
        <v>4350</v>
      </c>
      <c r="L215" s="9">
        <v>3700</v>
      </c>
      <c r="M215" s="9">
        <v>3900</v>
      </c>
      <c r="N215" s="10">
        <f t="shared" si="337"/>
        <v>3800</v>
      </c>
      <c r="O215" s="18">
        <v>6625</v>
      </c>
      <c r="P215" s="18">
        <v>8000</v>
      </c>
      <c r="Q215" s="19">
        <v>4150</v>
      </c>
      <c r="R215" s="17">
        <f t="shared" si="338"/>
        <v>6258.333333333333</v>
      </c>
      <c r="S215" s="26">
        <v>4500</v>
      </c>
      <c r="T215" s="26">
        <v>4300</v>
      </c>
      <c r="U215" s="26">
        <v>4500</v>
      </c>
      <c r="V215" s="26">
        <v>4090</v>
      </c>
      <c r="W215" s="26">
        <v>3725</v>
      </c>
      <c r="X215" s="28">
        <f t="shared" si="339"/>
        <v>4223</v>
      </c>
      <c r="Y215" s="29">
        <v>6000</v>
      </c>
      <c r="Z215" s="30">
        <v>6000</v>
      </c>
      <c r="AA215" s="30">
        <v>6500</v>
      </c>
      <c r="AB215" s="30">
        <v>5000</v>
      </c>
      <c r="AC215" s="30">
        <f t="shared" si="340"/>
        <v>5833.333333333333</v>
      </c>
      <c r="AD215" s="11">
        <f t="shared" si="341"/>
        <v>4706.5679012345681</v>
      </c>
    </row>
    <row r="216" spans="1:30" x14ac:dyDescent="0.3">
      <c r="A216" s="3"/>
      <c r="B216" s="8" t="s">
        <v>62</v>
      </c>
      <c r="C216" s="9">
        <v>4000</v>
      </c>
      <c r="D216" s="9">
        <v>3450</v>
      </c>
      <c r="E216" s="9">
        <v>4000</v>
      </c>
      <c r="F216" s="9">
        <v>5250</v>
      </c>
      <c r="G216" s="9">
        <f t="shared" si="335"/>
        <v>4233.333333333333</v>
      </c>
      <c r="H216" s="9">
        <v>3450</v>
      </c>
      <c r="I216" s="9">
        <v>3100</v>
      </c>
      <c r="J216" s="9">
        <f t="shared" si="336"/>
        <v>3594.4444444444439</v>
      </c>
      <c r="K216" s="9">
        <v>4250</v>
      </c>
      <c r="L216" s="9">
        <v>3700</v>
      </c>
      <c r="M216" s="9">
        <v>3900</v>
      </c>
      <c r="N216" s="10">
        <f t="shared" si="337"/>
        <v>3800</v>
      </c>
      <c r="O216" s="18">
        <v>6800</v>
      </c>
      <c r="P216" s="18">
        <v>8000</v>
      </c>
      <c r="Q216" s="19">
        <v>5100</v>
      </c>
      <c r="R216" s="17">
        <f t="shared" si="338"/>
        <v>6633.333333333333</v>
      </c>
      <c r="S216" s="26">
        <v>4500</v>
      </c>
      <c r="T216" s="26">
        <v>4300</v>
      </c>
      <c r="U216" s="26">
        <v>4500</v>
      </c>
      <c r="V216" s="26">
        <v>4090</v>
      </c>
      <c r="W216" s="26">
        <v>3725</v>
      </c>
      <c r="X216" s="28">
        <f t="shared" si="339"/>
        <v>4223</v>
      </c>
      <c r="Y216" s="29">
        <v>6000</v>
      </c>
      <c r="Z216" s="30">
        <v>6000</v>
      </c>
      <c r="AA216" s="30">
        <v>6500</v>
      </c>
      <c r="AB216" s="30">
        <v>5000</v>
      </c>
      <c r="AC216" s="30">
        <f t="shared" si="340"/>
        <v>5833.333333333333</v>
      </c>
      <c r="AD216" s="11">
        <f t="shared" si="341"/>
        <v>4729.7160493827159</v>
      </c>
    </row>
    <row r="217" spans="1:30" x14ac:dyDescent="0.3">
      <c r="A217" s="3"/>
      <c r="B217" s="8" t="s">
        <v>63</v>
      </c>
      <c r="C217" s="9">
        <v>4000</v>
      </c>
      <c r="D217" s="9">
        <v>3450</v>
      </c>
      <c r="E217" s="9">
        <v>4000</v>
      </c>
      <c r="F217" s="9">
        <v>5250</v>
      </c>
      <c r="G217" s="9">
        <f t="shared" si="335"/>
        <v>4233.333333333333</v>
      </c>
      <c r="H217" s="9">
        <v>3450</v>
      </c>
      <c r="I217" s="9">
        <v>3050</v>
      </c>
      <c r="J217" s="9">
        <f t="shared" si="336"/>
        <v>3577.7777777777774</v>
      </c>
      <c r="K217" s="9">
        <v>4250</v>
      </c>
      <c r="L217" s="9">
        <v>3700</v>
      </c>
      <c r="M217" s="9">
        <v>3900</v>
      </c>
      <c r="N217" s="10">
        <f t="shared" si="337"/>
        <v>3800</v>
      </c>
      <c r="O217" s="18">
        <v>7000</v>
      </c>
      <c r="P217" s="18">
        <v>7750</v>
      </c>
      <c r="Q217" s="19">
        <v>5100</v>
      </c>
      <c r="R217" s="17">
        <f t="shared" si="338"/>
        <v>6616.666666666667</v>
      </c>
      <c r="S217" s="26">
        <v>4500</v>
      </c>
      <c r="T217" s="26">
        <v>4300</v>
      </c>
      <c r="U217" s="26">
        <v>4500</v>
      </c>
      <c r="V217" s="26">
        <v>4090</v>
      </c>
      <c r="W217" s="26">
        <v>3725</v>
      </c>
      <c r="X217" s="28">
        <f t="shared" si="339"/>
        <v>4223</v>
      </c>
      <c r="Y217" s="29">
        <v>5750</v>
      </c>
      <c r="Z217" s="30">
        <v>6000</v>
      </c>
      <c r="AA217" s="30">
        <v>6500</v>
      </c>
      <c r="AB217" s="30">
        <v>5000</v>
      </c>
      <c r="AC217" s="30">
        <f t="shared" si="340"/>
        <v>5833.333333333333</v>
      </c>
      <c r="AD217" s="11">
        <f t="shared" si="341"/>
        <v>4698.2345679012351</v>
      </c>
    </row>
    <row r="218" spans="1:30" x14ac:dyDescent="0.3">
      <c r="A218" s="3"/>
      <c r="B218" s="8" t="s">
        <v>64</v>
      </c>
      <c r="C218" s="9">
        <v>4000</v>
      </c>
      <c r="D218" s="9">
        <v>3450</v>
      </c>
      <c r="E218" s="9">
        <v>4000</v>
      </c>
      <c r="F218" s="9">
        <v>5250</v>
      </c>
      <c r="G218" s="9">
        <f t="shared" si="335"/>
        <v>4233.333333333333</v>
      </c>
      <c r="H218" s="9">
        <v>3450</v>
      </c>
      <c r="I218" s="9">
        <v>3000</v>
      </c>
      <c r="J218" s="9">
        <f t="shared" si="336"/>
        <v>3561.1111111111109</v>
      </c>
      <c r="K218" s="9">
        <v>4150</v>
      </c>
      <c r="L218" s="9">
        <v>3700</v>
      </c>
      <c r="M218" s="9">
        <v>3900</v>
      </c>
      <c r="N218" s="10">
        <f t="shared" si="337"/>
        <v>3800</v>
      </c>
      <c r="O218" s="18">
        <v>6500</v>
      </c>
      <c r="P218" s="18">
        <v>7750</v>
      </c>
      <c r="Q218" s="19">
        <v>5100</v>
      </c>
      <c r="R218" s="17">
        <f t="shared" si="338"/>
        <v>6450</v>
      </c>
      <c r="S218" s="26">
        <v>4500</v>
      </c>
      <c r="T218" s="26">
        <v>4200</v>
      </c>
      <c r="U218" s="26">
        <v>4500</v>
      </c>
      <c r="V218" s="26">
        <v>4090</v>
      </c>
      <c r="W218" s="26">
        <v>3725</v>
      </c>
      <c r="X218" s="28">
        <f t="shared" si="339"/>
        <v>4203</v>
      </c>
      <c r="Y218" s="29">
        <v>5750</v>
      </c>
      <c r="Z218" s="30">
        <v>6000</v>
      </c>
      <c r="AA218" s="30">
        <v>6500</v>
      </c>
      <c r="AB218" s="30">
        <v>5000</v>
      </c>
      <c r="AC218" s="30">
        <f t="shared" si="340"/>
        <v>5833.333333333333</v>
      </c>
      <c r="AD218" s="11">
        <f t="shared" si="341"/>
        <v>4664.5308641975316</v>
      </c>
    </row>
    <row r="219" spans="1:30" x14ac:dyDescent="0.3">
      <c r="A219" s="3"/>
      <c r="B219" s="8" t="s">
        <v>65</v>
      </c>
      <c r="C219" s="9">
        <v>4000</v>
      </c>
      <c r="D219" s="9">
        <v>3450</v>
      </c>
      <c r="E219" s="9">
        <v>4000</v>
      </c>
      <c r="F219" s="9">
        <v>5250</v>
      </c>
      <c r="G219" s="9">
        <f t="shared" si="335"/>
        <v>4233.333333333333</v>
      </c>
      <c r="H219" s="9">
        <v>3450</v>
      </c>
      <c r="I219" s="9">
        <v>3000</v>
      </c>
      <c r="J219" s="9">
        <f t="shared" si="336"/>
        <v>3561.1111111111109</v>
      </c>
      <c r="K219" s="9">
        <v>4150</v>
      </c>
      <c r="L219" s="9">
        <v>3700</v>
      </c>
      <c r="M219" s="9">
        <v>3900</v>
      </c>
      <c r="N219" s="10">
        <f t="shared" si="337"/>
        <v>3800</v>
      </c>
      <c r="O219" s="18">
        <v>6500</v>
      </c>
      <c r="P219" s="18">
        <v>7750</v>
      </c>
      <c r="Q219" s="19">
        <v>5100</v>
      </c>
      <c r="R219" s="17">
        <f t="shared" si="338"/>
        <v>6450</v>
      </c>
      <c r="S219" s="26">
        <v>4500</v>
      </c>
      <c r="T219" s="26">
        <v>4200</v>
      </c>
      <c r="U219" s="26">
        <v>4500</v>
      </c>
      <c r="V219" s="26">
        <v>4090</v>
      </c>
      <c r="W219" s="26">
        <v>3725</v>
      </c>
      <c r="X219" s="28">
        <f t="shared" si="339"/>
        <v>4203</v>
      </c>
      <c r="Y219" s="29">
        <v>5500</v>
      </c>
      <c r="Z219" s="30">
        <v>6000</v>
      </c>
      <c r="AA219" s="30">
        <v>6500</v>
      </c>
      <c r="AB219" s="30">
        <v>5000</v>
      </c>
      <c r="AC219" s="30">
        <f t="shared" si="340"/>
        <v>5833.333333333333</v>
      </c>
      <c r="AD219" s="11">
        <f t="shared" si="341"/>
        <v>4636.7530864197533</v>
      </c>
    </row>
    <row r="220" spans="1:30" x14ac:dyDescent="0.3">
      <c r="A220" s="3"/>
      <c r="B220" s="8" t="s">
        <v>68</v>
      </c>
      <c r="C220" s="9">
        <v>4000</v>
      </c>
      <c r="D220" s="9">
        <v>3450</v>
      </c>
      <c r="E220" s="9">
        <v>4000</v>
      </c>
      <c r="F220" s="9">
        <v>4650</v>
      </c>
      <c r="G220" s="9">
        <f t="shared" ref="G220" si="342">AVERAGE(D220:F220)</f>
        <v>4033.3333333333335</v>
      </c>
      <c r="H220" s="9">
        <v>3450</v>
      </c>
      <c r="I220" s="9">
        <v>3000</v>
      </c>
      <c r="J220" s="9">
        <f t="shared" ref="J220" si="343">AVERAGE(G220:I220)</f>
        <v>3494.4444444444448</v>
      </c>
      <c r="K220" s="9">
        <v>3950</v>
      </c>
      <c r="L220" s="9">
        <v>3700</v>
      </c>
      <c r="M220" s="9">
        <v>3900</v>
      </c>
      <c r="N220" s="10">
        <f t="shared" ref="N220" si="344">AVERAGE(L220:M220)</f>
        <v>3800</v>
      </c>
      <c r="O220" s="18">
        <v>6500</v>
      </c>
      <c r="P220" s="18">
        <v>7750</v>
      </c>
      <c r="Q220" s="19">
        <v>5100</v>
      </c>
      <c r="R220" s="17">
        <f t="shared" ref="R220" si="345">AVERAGE(O220:Q220)</f>
        <v>6450</v>
      </c>
      <c r="S220" s="26">
        <v>4500</v>
      </c>
      <c r="T220" s="26">
        <v>4100</v>
      </c>
      <c r="U220" s="26">
        <v>4500</v>
      </c>
      <c r="V220" s="26">
        <v>4090</v>
      </c>
      <c r="W220" s="26">
        <v>3725</v>
      </c>
      <c r="X220" s="28">
        <f t="shared" ref="X220" si="346">AVERAGE(S220:W220)</f>
        <v>4183</v>
      </c>
      <c r="Y220" s="29">
        <v>5500</v>
      </c>
      <c r="Z220" s="30">
        <v>6000</v>
      </c>
      <c r="AA220" s="30">
        <v>6500</v>
      </c>
      <c r="AB220" s="30">
        <v>5000</v>
      </c>
      <c r="AC220" s="30">
        <f t="shared" ref="AC220" si="347">AVERAGE(Z220:AB220)</f>
        <v>5833.333333333333</v>
      </c>
      <c r="AD220" s="11">
        <f t="shared" ref="AD220" si="348">(C220+G220+J220+K220+N220+R220+X220+Y220+AC220)/9</f>
        <v>4582.6790123456794</v>
      </c>
    </row>
    <row r="221" spans="1:30" ht="66" x14ac:dyDescent="0.3">
      <c r="A221" s="6" t="s">
        <v>53</v>
      </c>
      <c r="B221" s="12" t="s">
        <v>29</v>
      </c>
      <c r="C221" s="13">
        <f>C217*100/C220-100</f>
        <v>0</v>
      </c>
      <c r="D221" s="13">
        <f t="shared" ref="D221:AD221" si="349">D217*100/D220-100</f>
        <v>0</v>
      </c>
      <c r="E221" s="13">
        <f t="shared" si="349"/>
        <v>0</v>
      </c>
      <c r="F221" s="13">
        <f t="shared" si="349"/>
        <v>12.903225806451616</v>
      </c>
      <c r="G221" s="13">
        <f t="shared" si="349"/>
        <v>4.9586776859504056</v>
      </c>
      <c r="H221" s="13">
        <f t="shared" si="349"/>
        <v>0</v>
      </c>
      <c r="I221" s="13">
        <f t="shared" si="349"/>
        <v>1.6666666666666714</v>
      </c>
      <c r="J221" s="13">
        <f t="shared" si="349"/>
        <v>2.3847376788553021</v>
      </c>
      <c r="K221" s="13">
        <f t="shared" si="349"/>
        <v>7.5949367088607573</v>
      </c>
      <c r="L221" s="13">
        <f t="shared" si="349"/>
        <v>0</v>
      </c>
      <c r="M221" s="13">
        <f t="shared" si="349"/>
        <v>0</v>
      </c>
      <c r="N221" s="13">
        <f t="shared" si="349"/>
        <v>0</v>
      </c>
      <c r="O221" s="13">
        <f t="shared" si="349"/>
        <v>7.6923076923076934</v>
      </c>
      <c r="P221" s="13">
        <f t="shared" si="349"/>
        <v>0</v>
      </c>
      <c r="Q221" s="13">
        <f t="shared" si="349"/>
        <v>0</v>
      </c>
      <c r="R221" s="13">
        <f t="shared" si="349"/>
        <v>2.583979328165384</v>
      </c>
      <c r="S221" s="13">
        <f t="shared" si="349"/>
        <v>0</v>
      </c>
      <c r="T221" s="13">
        <f t="shared" si="349"/>
        <v>4.8780487804878021</v>
      </c>
      <c r="U221" s="13">
        <f t="shared" si="349"/>
        <v>0</v>
      </c>
      <c r="V221" s="13">
        <f t="shared" si="349"/>
        <v>0</v>
      </c>
      <c r="W221" s="13">
        <f t="shared" si="349"/>
        <v>0</v>
      </c>
      <c r="X221" s="13">
        <f t="shared" si="349"/>
        <v>0.95625149414296118</v>
      </c>
      <c r="Y221" s="13">
        <f t="shared" si="349"/>
        <v>4.5454545454545467</v>
      </c>
      <c r="Z221" s="13">
        <f t="shared" si="349"/>
        <v>0</v>
      </c>
      <c r="AA221" s="13">
        <f t="shared" si="349"/>
        <v>0</v>
      </c>
      <c r="AB221" s="13">
        <f t="shared" si="349"/>
        <v>0</v>
      </c>
      <c r="AC221" s="13">
        <f t="shared" si="349"/>
        <v>0</v>
      </c>
      <c r="AD221" s="13">
        <f t="shared" si="349"/>
        <v>2.5215721032228089</v>
      </c>
    </row>
    <row r="222" spans="1:30" x14ac:dyDescent="0.3">
      <c r="A222" s="3"/>
      <c r="B222" s="8" t="s">
        <v>59</v>
      </c>
      <c r="C222" s="9">
        <v>3850</v>
      </c>
      <c r="D222" s="9">
        <v>3900</v>
      </c>
      <c r="E222" s="9"/>
      <c r="F222" s="9">
        <v>6000</v>
      </c>
      <c r="G222" s="9">
        <f t="shared" ref="G222:G228" si="350">AVERAGE(D222:F222)</f>
        <v>4950</v>
      </c>
      <c r="H222" s="9"/>
      <c r="I222" s="9"/>
      <c r="J222" s="9"/>
      <c r="K222" s="9">
        <v>5000</v>
      </c>
      <c r="L222" s="9">
        <v>3950</v>
      </c>
      <c r="M222" s="9">
        <v>3850</v>
      </c>
      <c r="N222" s="10">
        <f t="shared" ref="N222:N228" si="351">AVERAGE(L222:M222)</f>
        <v>3900</v>
      </c>
      <c r="O222" s="42"/>
      <c r="P222" s="42"/>
      <c r="Q222" s="42"/>
      <c r="R222" s="42"/>
      <c r="S222" s="27"/>
      <c r="T222" s="27"/>
      <c r="U222" s="27"/>
      <c r="V222" s="27"/>
      <c r="W222" s="27"/>
      <c r="X222" s="43"/>
      <c r="Y222" s="44"/>
      <c r="Z222" s="30"/>
      <c r="AA222" s="30"/>
      <c r="AB222" s="30"/>
      <c r="AC222" s="44"/>
      <c r="AD222" s="11">
        <f t="shared" ref="AD222:AD228" si="352">(C222+G222++K222+N222)/4</f>
        <v>4425</v>
      </c>
    </row>
    <row r="223" spans="1:30" x14ac:dyDescent="0.3">
      <c r="A223" s="3"/>
      <c r="B223" s="8" t="s">
        <v>60</v>
      </c>
      <c r="C223" s="9">
        <v>3850</v>
      </c>
      <c r="D223" s="9">
        <v>3900</v>
      </c>
      <c r="E223" s="9"/>
      <c r="F223" s="9">
        <v>6000</v>
      </c>
      <c r="G223" s="9">
        <f t="shared" si="350"/>
        <v>4950</v>
      </c>
      <c r="H223" s="9"/>
      <c r="I223" s="9"/>
      <c r="J223" s="9"/>
      <c r="K223" s="9">
        <v>4800</v>
      </c>
      <c r="L223" s="9">
        <v>3950</v>
      </c>
      <c r="M223" s="9">
        <v>3850</v>
      </c>
      <c r="N223" s="10">
        <f t="shared" si="351"/>
        <v>3900</v>
      </c>
      <c r="O223" s="42"/>
      <c r="P223" s="42"/>
      <c r="Q223" s="42"/>
      <c r="R223" s="42"/>
      <c r="S223" s="27"/>
      <c r="T223" s="27"/>
      <c r="U223" s="27"/>
      <c r="V223" s="27"/>
      <c r="W223" s="27"/>
      <c r="X223" s="43"/>
      <c r="Y223" s="44"/>
      <c r="Z223" s="30"/>
      <c r="AA223" s="30"/>
      <c r="AB223" s="30"/>
      <c r="AC223" s="44"/>
      <c r="AD223" s="11">
        <f t="shared" si="352"/>
        <v>4375</v>
      </c>
    </row>
    <row r="224" spans="1:30" x14ac:dyDescent="0.3">
      <c r="A224" s="3"/>
      <c r="B224" s="8" t="s">
        <v>61</v>
      </c>
      <c r="C224" s="9">
        <v>3850</v>
      </c>
      <c r="D224" s="9">
        <v>3900</v>
      </c>
      <c r="E224" s="9"/>
      <c r="F224" s="9">
        <v>6000</v>
      </c>
      <c r="G224" s="9">
        <f t="shared" si="350"/>
        <v>4950</v>
      </c>
      <c r="H224" s="9"/>
      <c r="I224" s="9"/>
      <c r="J224" s="9"/>
      <c r="K224" s="9">
        <v>4800</v>
      </c>
      <c r="L224" s="9">
        <v>3850</v>
      </c>
      <c r="M224" s="9">
        <v>3850</v>
      </c>
      <c r="N224" s="10">
        <f t="shared" si="351"/>
        <v>3850</v>
      </c>
      <c r="O224" s="42"/>
      <c r="P224" s="42"/>
      <c r="Q224" s="42"/>
      <c r="R224" s="42"/>
      <c r="S224" s="27"/>
      <c r="T224" s="27"/>
      <c r="U224" s="27"/>
      <c r="V224" s="27"/>
      <c r="W224" s="27"/>
      <c r="X224" s="43"/>
      <c r="Y224" s="44"/>
      <c r="Z224" s="30"/>
      <c r="AA224" s="30"/>
      <c r="AB224" s="30"/>
      <c r="AC224" s="44"/>
      <c r="AD224" s="11">
        <f t="shared" si="352"/>
        <v>4362.5</v>
      </c>
    </row>
    <row r="225" spans="1:30" x14ac:dyDescent="0.3">
      <c r="A225" s="3"/>
      <c r="B225" s="8" t="s">
        <v>62</v>
      </c>
      <c r="C225" s="9">
        <v>3850</v>
      </c>
      <c r="D225" s="9">
        <v>3900</v>
      </c>
      <c r="E225" s="9"/>
      <c r="F225" s="9">
        <v>6000</v>
      </c>
      <c r="G225" s="9">
        <f t="shared" si="350"/>
        <v>4950</v>
      </c>
      <c r="H225" s="9"/>
      <c r="I225" s="9"/>
      <c r="J225" s="9"/>
      <c r="K225" s="9">
        <v>4750</v>
      </c>
      <c r="L225" s="9">
        <v>3850</v>
      </c>
      <c r="M225" s="9">
        <v>3850</v>
      </c>
      <c r="N225" s="10">
        <f t="shared" si="351"/>
        <v>3850</v>
      </c>
      <c r="O225" s="42"/>
      <c r="P225" s="42"/>
      <c r="Q225" s="42"/>
      <c r="R225" s="42"/>
      <c r="S225" s="27"/>
      <c r="T225" s="27"/>
      <c r="U225" s="27"/>
      <c r="V225" s="27"/>
      <c r="W225" s="27"/>
      <c r="X225" s="43"/>
      <c r="Y225" s="44"/>
      <c r="Z225" s="30"/>
      <c r="AA225" s="30"/>
      <c r="AB225" s="30"/>
      <c r="AC225" s="44"/>
      <c r="AD225" s="11">
        <f t="shared" si="352"/>
        <v>4350</v>
      </c>
    </row>
    <row r="226" spans="1:30" x14ac:dyDescent="0.3">
      <c r="A226" s="3"/>
      <c r="B226" s="8" t="s">
        <v>63</v>
      </c>
      <c r="C226" s="9">
        <v>3850</v>
      </c>
      <c r="D226" s="9">
        <v>3900</v>
      </c>
      <c r="E226" s="9"/>
      <c r="F226" s="9">
        <v>6000</v>
      </c>
      <c r="G226" s="9">
        <f t="shared" si="350"/>
        <v>4950</v>
      </c>
      <c r="H226" s="9"/>
      <c r="I226" s="9"/>
      <c r="J226" s="9"/>
      <c r="K226" s="9">
        <v>4750</v>
      </c>
      <c r="L226" s="9">
        <v>3850</v>
      </c>
      <c r="M226" s="9">
        <v>3850</v>
      </c>
      <c r="N226" s="10">
        <f t="shared" si="351"/>
        <v>3850</v>
      </c>
      <c r="O226" s="42"/>
      <c r="P226" s="42"/>
      <c r="Q226" s="42"/>
      <c r="R226" s="42"/>
      <c r="S226" s="27"/>
      <c r="T226" s="27"/>
      <c r="U226" s="27"/>
      <c r="V226" s="27"/>
      <c r="W226" s="27"/>
      <c r="X226" s="43"/>
      <c r="Y226" s="44"/>
      <c r="Z226" s="30"/>
      <c r="AA226" s="30"/>
      <c r="AB226" s="30"/>
      <c r="AC226" s="44"/>
      <c r="AD226" s="11">
        <f t="shared" si="352"/>
        <v>4350</v>
      </c>
    </row>
    <row r="227" spans="1:30" x14ac:dyDescent="0.3">
      <c r="A227" s="3"/>
      <c r="B227" s="8" t="s">
        <v>64</v>
      </c>
      <c r="C227" s="9">
        <v>3850</v>
      </c>
      <c r="D227" s="9">
        <v>3900</v>
      </c>
      <c r="E227" s="9"/>
      <c r="F227" s="9">
        <v>6000</v>
      </c>
      <c r="G227" s="9">
        <f t="shared" si="350"/>
        <v>4950</v>
      </c>
      <c r="H227" s="9"/>
      <c r="I227" s="9"/>
      <c r="J227" s="9"/>
      <c r="K227" s="9">
        <v>4650</v>
      </c>
      <c r="L227" s="9">
        <v>3850</v>
      </c>
      <c r="M227" s="9">
        <v>3850</v>
      </c>
      <c r="N227" s="10">
        <f t="shared" si="351"/>
        <v>3850</v>
      </c>
      <c r="O227" s="42"/>
      <c r="P227" s="42"/>
      <c r="Q227" s="42"/>
      <c r="R227" s="42"/>
      <c r="S227" s="27"/>
      <c r="T227" s="27"/>
      <c r="U227" s="27"/>
      <c r="V227" s="27"/>
      <c r="W227" s="27"/>
      <c r="X227" s="43"/>
      <c r="Y227" s="44"/>
      <c r="Z227" s="30"/>
      <c r="AA227" s="30"/>
      <c r="AB227" s="30"/>
      <c r="AC227" s="44"/>
      <c r="AD227" s="11">
        <f t="shared" si="352"/>
        <v>4325</v>
      </c>
    </row>
    <row r="228" spans="1:30" x14ac:dyDescent="0.3">
      <c r="A228" s="3"/>
      <c r="B228" s="8" t="s">
        <v>65</v>
      </c>
      <c r="C228" s="9">
        <v>3850</v>
      </c>
      <c r="D228" s="9">
        <v>3900</v>
      </c>
      <c r="E228" s="9"/>
      <c r="F228" s="9">
        <v>6000</v>
      </c>
      <c r="G228" s="9">
        <f t="shared" si="350"/>
        <v>4950</v>
      </c>
      <c r="H228" s="9"/>
      <c r="I228" s="9"/>
      <c r="J228" s="9"/>
      <c r="K228" s="9">
        <v>4650</v>
      </c>
      <c r="L228" s="9">
        <v>3850</v>
      </c>
      <c r="M228" s="9">
        <v>3850</v>
      </c>
      <c r="N228" s="10">
        <f t="shared" si="351"/>
        <v>3850</v>
      </c>
      <c r="O228" s="42"/>
      <c r="P228" s="42"/>
      <c r="Q228" s="42"/>
      <c r="R228" s="42"/>
      <c r="S228" s="27"/>
      <c r="T228" s="27"/>
      <c r="U228" s="27"/>
      <c r="V228" s="27"/>
      <c r="W228" s="27"/>
      <c r="X228" s="43"/>
      <c r="Y228" s="44"/>
      <c r="Z228" s="30"/>
      <c r="AA228" s="30"/>
      <c r="AB228" s="30"/>
      <c r="AC228" s="44"/>
      <c r="AD228" s="11">
        <f t="shared" si="352"/>
        <v>4325</v>
      </c>
    </row>
    <row r="229" spans="1:30" x14ac:dyDescent="0.3">
      <c r="A229" s="3"/>
      <c r="B229" s="8" t="s">
        <v>68</v>
      </c>
      <c r="C229" s="9">
        <v>3850</v>
      </c>
      <c r="D229" s="9">
        <v>3900</v>
      </c>
      <c r="E229" s="9"/>
      <c r="F229" s="9">
        <v>6000</v>
      </c>
      <c r="G229" s="9">
        <f t="shared" ref="G229" si="353">AVERAGE(D229:F229)</f>
        <v>4950</v>
      </c>
      <c r="H229" s="9"/>
      <c r="I229" s="9"/>
      <c r="J229" s="9"/>
      <c r="K229" s="9">
        <v>4500</v>
      </c>
      <c r="L229" s="9">
        <v>3850</v>
      </c>
      <c r="M229" s="9">
        <v>3850</v>
      </c>
      <c r="N229" s="10">
        <f t="shared" ref="N229" si="354">AVERAGE(L229:M229)</f>
        <v>3850</v>
      </c>
      <c r="O229" s="42"/>
      <c r="P229" s="42"/>
      <c r="Q229" s="42"/>
      <c r="R229" s="42"/>
      <c r="S229" s="27"/>
      <c r="T229" s="27"/>
      <c r="U229" s="27"/>
      <c r="V229" s="27"/>
      <c r="W229" s="27"/>
      <c r="X229" s="43"/>
      <c r="Y229" s="44"/>
      <c r="Z229" s="30"/>
      <c r="AA229" s="30"/>
      <c r="AB229" s="30"/>
      <c r="AC229" s="44"/>
      <c r="AD229" s="11">
        <f t="shared" ref="AD229" si="355">(C229+G229++K229+N229)/4</f>
        <v>4287.5</v>
      </c>
    </row>
    <row r="230" spans="1:30" ht="66" x14ac:dyDescent="0.3">
      <c r="A230" s="6" t="s">
        <v>54</v>
      </c>
      <c r="B230" s="12" t="s">
        <v>29</v>
      </c>
      <c r="C230" s="13">
        <f>C226*100/C229-100</f>
        <v>0</v>
      </c>
      <c r="D230" s="13">
        <f t="shared" ref="D230:N230" si="356">D226*100/D229-100</f>
        <v>0</v>
      </c>
      <c r="E230" s="13"/>
      <c r="F230" s="13">
        <f t="shared" si="356"/>
        <v>0</v>
      </c>
      <c r="G230" s="13">
        <f t="shared" si="356"/>
        <v>0</v>
      </c>
      <c r="H230" s="13"/>
      <c r="I230" s="13"/>
      <c r="J230" s="13"/>
      <c r="K230" s="13">
        <f t="shared" si="356"/>
        <v>5.5555555555555571</v>
      </c>
      <c r="L230" s="13">
        <f t="shared" si="356"/>
        <v>0</v>
      </c>
      <c r="M230" s="13">
        <f t="shared" si="356"/>
        <v>0</v>
      </c>
      <c r="N230" s="13">
        <f t="shared" si="356"/>
        <v>0</v>
      </c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>
        <f t="shared" ref="AD230" si="357">AD226*100/AD229-100</f>
        <v>1.4577259475218654</v>
      </c>
    </row>
  </sheetData>
  <mergeCells count="20">
    <mergeCell ref="O3:Q3"/>
    <mergeCell ref="R3:R4"/>
    <mergeCell ref="S3:W3"/>
    <mergeCell ref="X3:X4"/>
    <mergeCell ref="A1:AD1"/>
    <mergeCell ref="A2:AD2"/>
    <mergeCell ref="A3:A4"/>
    <mergeCell ref="B3:B4"/>
    <mergeCell ref="C3:C4"/>
    <mergeCell ref="D3:F3"/>
    <mergeCell ref="G3:G4"/>
    <mergeCell ref="H3:I3"/>
    <mergeCell ref="J3:J4"/>
    <mergeCell ref="K3:K4"/>
    <mergeCell ref="Y3:Y4"/>
    <mergeCell ref="Z3:AB3"/>
    <mergeCell ref="AC3:AC4"/>
    <mergeCell ref="AD3:AD4"/>
    <mergeCell ref="L3:M3"/>
    <mergeCell ref="N3:N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Клара АКС. Акматбекова</dc:creator>
  <cp:lastModifiedBy>Work</cp:lastModifiedBy>
  <cp:lastPrinted>2019-11-13T05:48:36Z</cp:lastPrinted>
  <dcterms:created xsi:type="dcterms:W3CDTF">2016-04-18T13:05:18Z</dcterms:created>
  <dcterms:modified xsi:type="dcterms:W3CDTF">2020-03-11T05:54:10Z</dcterms:modified>
</cp:coreProperties>
</file>